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ysun.erdem\Desktop\14.06.2021 T.Öğr.Elemanı İlanı Sınav Sonuçları\"/>
    </mc:Choice>
  </mc:AlternateContent>
  <bookViews>
    <workbookView xWindow="0" yWindow="0" windowWidth="21540" windowHeight="8100"/>
  </bookViews>
  <sheets>
    <sheet name="CEZA VE CEZA MUHAKEMESİ HUKUKU" sheetId="1" r:id="rId1"/>
    <sheet name="MİLLETLERARASI ÖZEL HUKUK ABD" sheetId="5" r:id="rId2"/>
    <sheet name="ROMA HUKUKU ABD" sheetId="6" r:id="rId3"/>
    <sheet name="TİCARET HUKUKU ABD" sheetId="7" r:id="rId4"/>
  </sheets>
  <calcPr calcId="162913"/>
</workbook>
</file>

<file path=xl/calcChain.xml><?xml version="1.0" encoding="utf-8"?>
<calcChain xmlns="http://schemas.openxmlformats.org/spreadsheetml/2006/main">
  <c r="K14" i="7" l="1"/>
  <c r="I14" i="7"/>
  <c r="G14" i="7"/>
  <c r="E14" i="7"/>
  <c r="K13" i="7"/>
  <c r="I13" i="7"/>
  <c r="G13" i="7"/>
  <c r="E13" i="7"/>
  <c r="K12" i="7"/>
  <c r="I12" i="7"/>
  <c r="G12" i="7"/>
  <c r="E12" i="7"/>
  <c r="K11" i="7"/>
  <c r="I11" i="7"/>
  <c r="G11" i="7"/>
  <c r="E11" i="7"/>
  <c r="K10" i="7"/>
  <c r="I10" i="7"/>
  <c r="G10" i="7"/>
  <c r="E10" i="7"/>
  <c r="K9" i="7"/>
  <c r="I9" i="7"/>
  <c r="G9" i="7"/>
  <c r="E9" i="7"/>
  <c r="K8" i="7"/>
  <c r="I8" i="7"/>
  <c r="G8" i="7"/>
  <c r="L8" i="7" s="1"/>
  <c r="E8" i="7"/>
  <c r="K7" i="7"/>
  <c r="I7" i="7"/>
  <c r="G7" i="7"/>
  <c r="E7" i="7"/>
  <c r="K6" i="7"/>
  <c r="I6" i="7"/>
  <c r="G6" i="7"/>
  <c r="E6" i="7"/>
  <c r="K5" i="7"/>
  <c r="I5" i="7"/>
  <c r="G5" i="7"/>
  <c r="E5" i="7"/>
  <c r="K14" i="6"/>
  <c r="I14" i="6"/>
  <c r="G14" i="6"/>
  <c r="E14" i="6"/>
  <c r="K13" i="6"/>
  <c r="I13" i="6"/>
  <c r="G13" i="6"/>
  <c r="E13" i="6"/>
  <c r="K12" i="6"/>
  <c r="I12" i="6"/>
  <c r="G12" i="6"/>
  <c r="E12" i="6"/>
  <c r="K11" i="6"/>
  <c r="I11" i="6"/>
  <c r="G11" i="6"/>
  <c r="E11" i="6"/>
  <c r="L11" i="6" s="1"/>
  <c r="K10" i="6"/>
  <c r="L10" i="6" s="1"/>
  <c r="I10" i="6"/>
  <c r="G10" i="6"/>
  <c r="E10" i="6"/>
  <c r="K9" i="6"/>
  <c r="I9" i="6"/>
  <c r="G9" i="6"/>
  <c r="E9" i="6"/>
  <c r="K8" i="6"/>
  <c r="I8" i="6"/>
  <c r="G8" i="6"/>
  <c r="E8" i="6"/>
  <c r="K7" i="6"/>
  <c r="I7" i="6"/>
  <c r="G7" i="6"/>
  <c r="E7" i="6"/>
  <c r="K6" i="6"/>
  <c r="I6" i="6"/>
  <c r="G6" i="6"/>
  <c r="E6" i="6"/>
  <c r="K5" i="6"/>
  <c r="I5" i="6"/>
  <c r="G5" i="6"/>
  <c r="E5" i="6"/>
  <c r="L5" i="6" s="1"/>
  <c r="K14" i="5"/>
  <c r="I14" i="5"/>
  <c r="G14" i="5"/>
  <c r="E14" i="5"/>
  <c r="K13" i="5"/>
  <c r="I13" i="5"/>
  <c r="G13" i="5"/>
  <c r="E13" i="5"/>
  <c r="K12" i="5"/>
  <c r="I12" i="5"/>
  <c r="G12" i="5"/>
  <c r="E12" i="5"/>
  <c r="K11" i="5"/>
  <c r="I11" i="5"/>
  <c r="G11" i="5"/>
  <c r="E11" i="5"/>
  <c r="K10" i="5"/>
  <c r="I10" i="5"/>
  <c r="G10" i="5"/>
  <c r="E10" i="5"/>
  <c r="K9" i="5"/>
  <c r="I9" i="5"/>
  <c r="G9" i="5"/>
  <c r="E9" i="5"/>
  <c r="L9" i="5" s="1"/>
  <c r="K8" i="5"/>
  <c r="I8" i="5"/>
  <c r="G8" i="5"/>
  <c r="E8" i="5"/>
  <c r="K7" i="5"/>
  <c r="I7" i="5"/>
  <c r="G7" i="5"/>
  <c r="E7" i="5"/>
  <c r="K6" i="5"/>
  <c r="I6" i="5"/>
  <c r="G6" i="5"/>
  <c r="E6" i="5"/>
  <c r="K5" i="5"/>
  <c r="I5" i="5"/>
  <c r="G5" i="5"/>
  <c r="E5" i="5"/>
  <c r="K14" i="1"/>
  <c r="I14" i="1"/>
  <c r="G14" i="1"/>
  <c r="E14" i="1"/>
  <c r="K13" i="1"/>
  <c r="I13" i="1"/>
  <c r="G13" i="1"/>
  <c r="E13" i="1"/>
  <c r="K12" i="1"/>
  <c r="I12" i="1"/>
  <c r="G12" i="1"/>
  <c r="E12" i="1"/>
  <c r="K11" i="1"/>
  <c r="I11" i="1"/>
  <c r="G11" i="1"/>
  <c r="E11" i="1"/>
  <c r="K10" i="1"/>
  <c r="I10" i="1"/>
  <c r="G10" i="1"/>
  <c r="E10" i="1"/>
  <c r="L10" i="1" s="1"/>
  <c r="K9" i="1"/>
  <c r="I9" i="1"/>
  <c r="G9" i="1"/>
  <c r="E9" i="1"/>
  <c r="K8" i="1"/>
  <c r="I8" i="1"/>
  <c r="G8" i="1"/>
  <c r="E8" i="1"/>
  <c r="K7" i="1"/>
  <c r="I7" i="1"/>
  <c r="G7" i="1"/>
  <c r="E7" i="1"/>
  <c r="L7" i="1" s="1"/>
  <c r="K6" i="1"/>
  <c r="I6" i="1"/>
  <c r="G6" i="1"/>
  <c r="E6" i="1"/>
  <c r="K5" i="1"/>
  <c r="I5" i="1"/>
  <c r="L5" i="1" s="1"/>
  <c r="G5" i="1"/>
  <c r="E5" i="1"/>
  <c r="L14" i="7" l="1"/>
  <c r="L9" i="7"/>
  <c r="L12" i="6"/>
  <c r="L7" i="5"/>
  <c r="L5" i="5"/>
  <c r="L14" i="1"/>
  <c r="L13" i="1"/>
  <c r="L12" i="1"/>
  <c r="L9" i="1"/>
  <c r="L11" i="1"/>
  <c r="L6" i="1"/>
  <c r="L8" i="1"/>
  <c r="L6" i="5"/>
  <c r="L13" i="5"/>
  <c r="L12" i="5"/>
  <c r="L8" i="5"/>
  <c r="L11" i="5"/>
  <c r="L14" i="5"/>
  <c r="L10" i="5"/>
  <c r="L9" i="6"/>
  <c r="L8" i="6"/>
  <c r="L7" i="6"/>
  <c r="L14" i="6"/>
  <c r="L13" i="6"/>
  <c r="L6" i="6"/>
  <c r="L6" i="7"/>
  <c r="L13" i="7"/>
  <c r="L5" i="7"/>
  <c r="L12" i="7"/>
  <c r="L7" i="7"/>
  <c r="L11" i="7"/>
  <c r="L10" i="7"/>
</calcChain>
</file>

<file path=xl/sharedStrings.xml><?xml version="1.0" encoding="utf-8"?>
<sst xmlns="http://schemas.openxmlformats.org/spreadsheetml/2006/main" count="300" uniqueCount="121">
  <si>
    <t>S.NO</t>
  </si>
  <si>
    <t>ALES PUANININ</t>
  </si>
  <si>
    <t>%100 ü</t>
  </si>
  <si>
    <t>%30 u</t>
  </si>
  <si>
    <t>LİSANS MEZUNİYET NOTUNUN</t>
  </si>
  <si>
    <t>YABANCI DİL NOTUNUN</t>
  </si>
  <si>
    <t>%10 u</t>
  </si>
  <si>
    <t>GİRİŞ SINAV NOTUNUN</t>
  </si>
  <si>
    <t>T.C KİMLİK NO</t>
  </si>
  <si>
    <t>BAŞVURU YAPILAN BİRİM</t>
  </si>
  <si>
    <t>BÖLÜM</t>
  </si>
  <si>
    <t>ANABİLİM DALI</t>
  </si>
  <si>
    <t>KADRO UNVANI</t>
  </si>
  <si>
    <t>KADRO SAYISI</t>
  </si>
  <si>
    <t>ADI SOYADI</t>
  </si>
  <si>
    <t>Not: 6698 sayılı Kişisel Verilerin Korunması Kanunu gereğince T.C Kimlik Numaraları ve isimler maskelenmiştir.</t>
  </si>
  <si>
    <t>BAŞARILI</t>
  </si>
  <si>
    <t>BAŞARI</t>
  </si>
  <si>
    <t>DURUMU</t>
  </si>
  <si>
    <t>SIRASI</t>
  </si>
  <si>
    <t>BAŞARISIZ</t>
  </si>
  <si>
    <t>1.ASİL</t>
  </si>
  <si>
    <t>2.ASİL</t>
  </si>
  <si>
    <t>3.ASİL</t>
  </si>
  <si>
    <t>4.ASİL</t>
  </si>
  <si>
    <t>5.ASİL</t>
  </si>
  <si>
    <t>1.YEDEK</t>
  </si>
  <si>
    <t>2.YEDEK</t>
  </si>
  <si>
    <t>3.YEDEK</t>
  </si>
  <si>
    <t>4.YEDEK</t>
  </si>
  <si>
    <t>5.YEDEK</t>
  </si>
  <si>
    <t>ATANMAYA HAK KAZANAMAMIŞTIR</t>
  </si>
  <si>
    <t>DEĞERLENDİRME PUANI</t>
  </si>
  <si>
    <t>HUKUK FAKÜLTESİ</t>
  </si>
  <si>
    <t>KAMU HUKUKU</t>
  </si>
  <si>
    <t>CEZA VE CEZA MUHAKEMESİ HUKUKU</t>
  </si>
  <si>
    <t>ARAŞTIRMA GÖREVLİSİ</t>
  </si>
  <si>
    <t>İlan Sıra No: 1</t>
  </si>
  <si>
    <t>ÖZEL HUKUK</t>
  </si>
  <si>
    <t>MİLLETLERARASI ÖZEL HUKUK ABD</t>
  </si>
  <si>
    <t>İlan Sıra No: 2</t>
  </si>
  <si>
    <t>ROMA HUKUKU ABD</t>
  </si>
  <si>
    <t>İlan Sıra No: 3</t>
  </si>
  <si>
    <t>İlan Sıra No: 4</t>
  </si>
  <si>
    <t>TİCARET HUKUKU ABD</t>
  </si>
  <si>
    <t>11*******06</t>
  </si>
  <si>
    <t>M***** B****** P****</t>
  </si>
  <si>
    <t>15*******52</t>
  </si>
  <si>
    <t>T***** C**** Y****</t>
  </si>
  <si>
    <t>26*******02</t>
  </si>
  <si>
    <t>M****** E***</t>
  </si>
  <si>
    <t>10*******76</t>
  </si>
  <si>
    <t>Ş***** B**** Ç**</t>
  </si>
  <si>
    <t>54*******62</t>
  </si>
  <si>
    <t>M***** N** D*****</t>
  </si>
  <si>
    <t>48*******10</t>
  </si>
  <si>
    <t>B**** G*****</t>
  </si>
  <si>
    <t>25*******94</t>
  </si>
  <si>
    <t>G**** A****</t>
  </si>
  <si>
    <t>57*******08</t>
  </si>
  <si>
    <t>N******* S*****</t>
  </si>
  <si>
    <t>52*******06</t>
  </si>
  <si>
    <t>D**** K******</t>
  </si>
  <si>
    <t>11*******42</t>
  </si>
  <si>
    <t>F**** A*** A*****</t>
  </si>
  <si>
    <t>60*******84</t>
  </si>
  <si>
    <t>B**** Y****</t>
  </si>
  <si>
    <t>19*******00</t>
  </si>
  <si>
    <t>E*** K******</t>
  </si>
  <si>
    <t>18*******22</t>
  </si>
  <si>
    <t>M******* Ç******</t>
  </si>
  <si>
    <t>23*******14</t>
  </si>
  <si>
    <t>H***** G** G*****</t>
  </si>
  <si>
    <t>13*******16</t>
  </si>
  <si>
    <t>S**** S*****</t>
  </si>
  <si>
    <t>22*******60</t>
  </si>
  <si>
    <t>B**** Y*****</t>
  </si>
  <si>
    <t>26*******46</t>
  </si>
  <si>
    <t>Z***** C*****</t>
  </si>
  <si>
    <t>31*******40</t>
  </si>
  <si>
    <t>Ü*** Ö*****</t>
  </si>
  <si>
    <t>11*******02</t>
  </si>
  <si>
    <t>C** S******* O****</t>
  </si>
  <si>
    <t>20*******64</t>
  </si>
  <si>
    <t>Ç**** B****</t>
  </si>
  <si>
    <t>38*******24</t>
  </si>
  <si>
    <t>G***** K****</t>
  </si>
  <si>
    <t>58*******04</t>
  </si>
  <si>
    <t>D**** A******</t>
  </si>
  <si>
    <t>18*******02</t>
  </si>
  <si>
    <t>A** B**** U**</t>
  </si>
  <si>
    <t>50*******62</t>
  </si>
  <si>
    <t>M****** M*** B****</t>
  </si>
  <si>
    <t>40*******38</t>
  </si>
  <si>
    <t>Ç***** F*** K**</t>
  </si>
  <si>
    <t>19*******30</t>
  </si>
  <si>
    <t>O**** C** B*****</t>
  </si>
  <si>
    <t>38*******32</t>
  </si>
  <si>
    <t>M***** A*** T*****</t>
  </si>
  <si>
    <t>13*******26</t>
  </si>
  <si>
    <t>S***** K***</t>
  </si>
  <si>
    <t>15*******92</t>
  </si>
  <si>
    <t>M******* K***** Y*****</t>
  </si>
  <si>
    <t>30*******34</t>
  </si>
  <si>
    <t>R****** S*****</t>
  </si>
  <si>
    <t>20*******48</t>
  </si>
  <si>
    <t>B******* Ö****</t>
  </si>
  <si>
    <t>43*******48</t>
  </si>
  <si>
    <t>Ş**** I***</t>
  </si>
  <si>
    <t>E*** Ç****</t>
  </si>
  <si>
    <t>41*******20</t>
  </si>
  <si>
    <t>B***** T****</t>
  </si>
  <si>
    <t>N** İ*** S****</t>
  </si>
  <si>
    <t>18*******28</t>
  </si>
  <si>
    <t>17*******00</t>
  </si>
  <si>
    <t>O****** K*******</t>
  </si>
  <si>
    <t>12*******94</t>
  </si>
  <si>
    <t>M***** E*** A******</t>
  </si>
  <si>
    <t>18*******56</t>
  </si>
  <si>
    <t>B**** G**** Ü***</t>
  </si>
  <si>
    <t>52*******90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</si>
</sst>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00"/>
  </numFmts>
  <fonts count="8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u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vertical="center"/>
    </xf>
    <xf numFmtId="2" fontId="5" fillId="0" borderId="1" xfId="0" applyNumberFormat="1" applyFont="1" applyBorder="1" applyAlignment="1" applyProtection="1">
      <alignment vertical="center"/>
    </xf>
    <xf numFmtId="4" fontId="5" fillId="0" borderId="1" xfId="0" applyNumberFormat="1" applyFont="1" applyBorder="1" applyAlignment="1" applyProtection="1">
      <alignment vertical="center"/>
      <protection locked="0"/>
    </xf>
    <xf numFmtId="3" fontId="5" fillId="0" borderId="1" xfId="0" applyNumberFormat="1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164" fontId="5" fillId="0" borderId="1" xfId="0" applyNumberFormat="1" applyFont="1" applyBorder="1" applyAlignment="1" applyProtection="1">
      <alignment horizontal="center" vertical="center"/>
      <protection locked="0" hidden="1"/>
    </xf>
    <xf numFmtId="2" fontId="5" fillId="0" borderId="1" xfId="0" applyNumberFormat="1" applyFont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4" fontId="0" fillId="0" borderId="1" xfId="0" applyNumberFormat="1" applyBorder="1" applyProtection="1"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tabSelected="1" workbookViewId="0">
      <selection activeCell="E27" sqref="E27"/>
    </sheetView>
  </sheetViews>
  <sheetFormatPr defaultRowHeight="15" x14ac:dyDescent="0.25"/>
  <cols>
    <col min="1" max="1" width="6.85546875" style="9" customWidth="1"/>
    <col min="2" max="2" width="13.7109375" style="9" bestFit="1" customWidth="1"/>
    <col min="3" max="3" width="18.42578125" style="9" customWidth="1"/>
    <col min="4" max="11" width="9.140625" style="9" customWidth="1"/>
    <col min="12" max="12" width="7.42578125" style="9" customWidth="1"/>
    <col min="13" max="13" width="11.5703125" style="9" customWidth="1"/>
    <col min="14" max="14" width="10.5703125" style="9" bestFit="1" customWidth="1"/>
    <col min="15" max="15" width="33.28515625" style="1" bestFit="1" customWidth="1"/>
    <col min="16" max="18" width="9.140625" style="1"/>
    <col min="19" max="19" width="3.28515625" style="1" hidden="1" customWidth="1"/>
    <col min="20" max="16384" width="9.140625" style="1"/>
  </cols>
  <sheetData>
    <row r="1" spans="1:19" s="3" customFormat="1" ht="23.25" customHeight="1" x14ac:dyDescent="0.25">
      <c r="A1" s="30" t="s">
        <v>37</v>
      </c>
      <c r="B1" s="25" t="s">
        <v>9</v>
      </c>
      <c r="C1" s="25"/>
      <c r="D1" s="25" t="s">
        <v>10</v>
      </c>
      <c r="E1" s="25"/>
      <c r="F1" s="25"/>
      <c r="G1" s="25" t="s">
        <v>11</v>
      </c>
      <c r="H1" s="25"/>
      <c r="I1" s="25"/>
      <c r="J1" s="25" t="s">
        <v>12</v>
      </c>
      <c r="K1" s="25"/>
      <c r="L1" s="25"/>
      <c r="M1" s="25" t="s">
        <v>13</v>
      </c>
      <c r="N1" s="25"/>
      <c r="O1" s="25"/>
      <c r="S1" s="12" t="s">
        <v>16</v>
      </c>
    </row>
    <row r="2" spans="1:19" s="3" customFormat="1" ht="34.5" customHeight="1" x14ac:dyDescent="0.25">
      <c r="A2" s="30"/>
      <c r="B2" s="26" t="s">
        <v>33</v>
      </c>
      <c r="C2" s="26"/>
      <c r="D2" s="26" t="s">
        <v>34</v>
      </c>
      <c r="E2" s="26"/>
      <c r="F2" s="26"/>
      <c r="G2" s="26" t="s">
        <v>35</v>
      </c>
      <c r="H2" s="26"/>
      <c r="I2" s="26"/>
      <c r="J2" s="27" t="s">
        <v>36</v>
      </c>
      <c r="K2" s="27"/>
      <c r="L2" s="27"/>
      <c r="M2" s="27">
        <v>1</v>
      </c>
      <c r="N2" s="27"/>
      <c r="O2" s="27"/>
      <c r="S2" s="12" t="s">
        <v>20</v>
      </c>
    </row>
    <row r="3" spans="1:19" s="2" customFormat="1" ht="42.75" customHeight="1" x14ac:dyDescent="0.25">
      <c r="A3" s="31" t="s">
        <v>0</v>
      </c>
      <c r="B3" s="32" t="s">
        <v>8</v>
      </c>
      <c r="C3" s="31" t="s">
        <v>14</v>
      </c>
      <c r="D3" s="31" t="s">
        <v>1</v>
      </c>
      <c r="E3" s="31"/>
      <c r="F3" s="30" t="s">
        <v>4</v>
      </c>
      <c r="G3" s="30"/>
      <c r="H3" s="30" t="s">
        <v>5</v>
      </c>
      <c r="I3" s="30"/>
      <c r="J3" s="30" t="s">
        <v>7</v>
      </c>
      <c r="K3" s="30"/>
      <c r="L3" s="30" t="s">
        <v>32</v>
      </c>
      <c r="M3" s="30"/>
      <c r="N3" s="30" t="s">
        <v>17</v>
      </c>
      <c r="O3" s="30"/>
      <c r="S3" s="13" t="s">
        <v>21</v>
      </c>
    </row>
    <row r="4" spans="1:19" s="2" customFormat="1" x14ac:dyDescent="0.25">
      <c r="A4" s="31"/>
      <c r="B4" s="33"/>
      <c r="C4" s="31"/>
      <c r="D4" s="10" t="s">
        <v>2</v>
      </c>
      <c r="E4" s="10" t="s">
        <v>3</v>
      </c>
      <c r="F4" s="10" t="s">
        <v>2</v>
      </c>
      <c r="G4" s="10" t="s">
        <v>3</v>
      </c>
      <c r="H4" s="10" t="s">
        <v>2</v>
      </c>
      <c r="I4" s="10" t="s">
        <v>6</v>
      </c>
      <c r="J4" s="10" t="s">
        <v>2</v>
      </c>
      <c r="K4" s="10" t="s">
        <v>3</v>
      </c>
      <c r="L4" s="34"/>
      <c r="M4" s="35"/>
      <c r="N4" s="11" t="s">
        <v>18</v>
      </c>
      <c r="O4" s="11" t="s">
        <v>19</v>
      </c>
      <c r="S4" s="13" t="s">
        <v>22</v>
      </c>
    </row>
    <row r="5" spans="1:19" ht="27" customHeight="1" x14ac:dyDescent="0.25">
      <c r="A5" s="5">
        <v>1</v>
      </c>
      <c r="B5" s="20" t="s">
        <v>45</v>
      </c>
      <c r="C5" s="21" t="s">
        <v>46</v>
      </c>
      <c r="D5" s="22">
        <v>87.807569999999998</v>
      </c>
      <c r="E5" s="6">
        <f>D5*30/100</f>
        <v>26.342271</v>
      </c>
      <c r="F5" s="23">
        <v>80.900000000000006</v>
      </c>
      <c r="G5" s="6">
        <f>F5*30/100</f>
        <v>24.27</v>
      </c>
      <c r="H5" s="22">
        <v>92.5</v>
      </c>
      <c r="I5" s="6">
        <f>H5*10/100</f>
        <v>9.25</v>
      </c>
      <c r="J5" s="8">
        <v>58</v>
      </c>
      <c r="K5" s="6">
        <f>J5*30/100</f>
        <v>17.399999999999999</v>
      </c>
      <c r="L5" s="28">
        <f>SUM(E5,G5,I5,K5)</f>
        <v>77.262270999999998</v>
      </c>
      <c r="M5" s="29"/>
      <c r="N5" s="14" t="s">
        <v>16</v>
      </c>
      <c r="O5" s="15" t="s">
        <v>21</v>
      </c>
      <c r="S5" s="13" t="s">
        <v>23</v>
      </c>
    </row>
    <row r="6" spans="1:19" ht="27" customHeight="1" x14ac:dyDescent="0.25">
      <c r="A6" s="5">
        <v>2</v>
      </c>
      <c r="B6" s="20" t="s">
        <v>57</v>
      </c>
      <c r="C6" s="21" t="s">
        <v>58</v>
      </c>
      <c r="D6" s="22">
        <v>90.817880000000002</v>
      </c>
      <c r="E6" s="6">
        <f t="shared" ref="E6:E14" si="0">D6*30/100</f>
        <v>27.245363999999999</v>
      </c>
      <c r="F6" s="23">
        <v>92.6</v>
      </c>
      <c r="G6" s="6">
        <f t="shared" ref="G6:G14" si="1">F6*30/100</f>
        <v>27.78</v>
      </c>
      <c r="H6" s="22">
        <v>81.25</v>
      </c>
      <c r="I6" s="6">
        <f t="shared" ref="I6:I14" si="2">H6*10/100</f>
        <v>8.125</v>
      </c>
      <c r="J6" s="8">
        <v>36</v>
      </c>
      <c r="K6" s="6">
        <f t="shared" ref="K6:K14" si="3">J6*30/100</f>
        <v>10.8</v>
      </c>
      <c r="L6" s="28">
        <f t="shared" ref="L6:L14" si="4">SUM(E6,G6,I6,K6)</f>
        <v>73.950363999999993</v>
      </c>
      <c r="M6" s="29"/>
      <c r="N6" s="14" t="s">
        <v>16</v>
      </c>
      <c r="O6" s="15" t="s">
        <v>26</v>
      </c>
      <c r="S6" s="13" t="s">
        <v>24</v>
      </c>
    </row>
    <row r="7" spans="1:19" ht="27" customHeight="1" x14ac:dyDescent="0.25">
      <c r="A7" s="5">
        <v>3</v>
      </c>
      <c r="B7" s="20" t="s">
        <v>47</v>
      </c>
      <c r="C7" s="21" t="s">
        <v>48</v>
      </c>
      <c r="D7" s="22">
        <v>93.812700000000007</v>
      </c>
      <c r="E7" s="6">
        <f t="shared" si="0"/>
        <v>28.143810000000002</v>
      </c>
      <c r="F7" s="23">
        <v>93.63</v>
      </c>
      <c r="G7" s="6">
        <f t="shared" si="1"/>
        <v>28.088999999999995</v>
      </c>
      <c r="H7" s="22">
        <v>82.5</v>
      </c>
      <c r="I7" s="6">
        <f t="shared" si="2"/>
        <v>8.25</v>
      </c>
      <c r="J7" s="8">
        <v>30</v>
      </c>
      <c r="K7" s="6">
        <f t="shared" si="3"/>
        <v>9</v>
      </c>
      <c r="L7" s="28">
        <f t="shared" si="4"/>
        <v>73.482810000000001</v>
      </c>
      <c r="M7" s="29"/>
      <c r="N7" s="14" t="s">
        <v>16</v>
      </c>
      <c r="O7" s="15"/>
      <c r="S7" s="13" t="s">
        <v>25</v>
      </c>
    </row>
    <row r="8" spans="1:19" ht="27" customHeight="1" x14ac:dyDescent="0.25">
      <c r="A8" s="5">
        <v>4</v>
      </c>
      <c r="B8" s="20" t="s">
        <v>53</v>
      </c>
      <c r="C8" s="21" t="s">
        <v>54</v>
      </c>
      <c r="D8" s="22">
        <v>91.403959999999998</v>
      </c>
      <c r="E8" s="6">
        <f t="shared" si="0"/>
        <v>27.421187999999997</v>
      </c>
      <c r="F8" s="23">
        <v>72.459999999999994</v>
      </c>
      <c r="G8" s="6">
        <f t="shared" si="1"/>
        <v>21.737999999999996</v>
      </c>
      <c r="H8" s="22">
        <v>81.25</v>
      </c>
      <c r="I8" s="6">
        <f t="shared" si="2"/>
        <v>8.125</v>
      </c>
      <c r="J8" s="8">
        <v>49</v>
      </c>
      <c r="K8" s="6">
        <f t="shared" si="3"/>
        <v>14.7</v>
      </c>
      <c r="L8" s="28">
        <f t="shared" si="4"/>
        <v>71.984187999999989</v>
      </c>
      <c r="M8" s="29"/>
      <c r="N8" s="14" t="s">
        <v>16</v>
      </c>
      <c r="O8" s="15"/>
      <c r="S8" s="13" t="s">
        <v>26</v>
      </c>
    </row>
    <row r="9" spans="1:19" ht="27" customHeight="1" x14ac:dyDescent="0.25">
      <c r="A9" s="5">
        <v>5</v>
      </c>
      <c r="B9" s="20" t="s">
        <v>49</v>
      </c>
      <c r="C9" s="21" t="s">
        <v>50</v>
      </c>
      <c r="D9" s="22">
        <v>85.935869999999994</v>
      </c>
      <c r="E9" s="6">
        <f t="shared" si="0"/>
        <v>25.780760999999998</v>
      </c>
      <c r="F9" s="23">
        <v>81.099999999999994</v>
      </c>
      <c r="G9" s="6">
        <f t="shared" si="1"/>
        <v>24.33</v>
      </c>
      <c r="H9" s="22">
        <v>93.75</v>
      </c>
      <c r="I9" s="6">
        <f t="shared" si="2"/>
        <v>9.375</v>
      </c>
      <c r="J9" s="8">
        <v>36</v>
      </c>
      <c r="K9" s="6">
        <f t="shared" si="3"/>
        <v>10.8</v>
      </c>
      <c r="L9" s="28">
        <f t="shared" si="4"/>
        <v>70.285760999999994</v>
      </c>
      <c r="M9" s="29"/>
      <c r="N9" s="14" t="s">
        <v>16</v>
      </c>
      <c r="O9" s="15"/>
      <c r="S9" s="13" t="s">
        <v>27</v>
      </c>
    </row>
    <row r="10" spans="1:19" ht="27" customHeight="1" x14ac:dyDescent="0.25">
      <c r="A10" s="5">
        <v>6</v>
      </c>
      <c r="B10" s="20" t="s">
        <v>55</v>
      </c>
      <c r="C10" s="21" t="s">
        <v>56</v>
      </c>
      <c r="D10" s="22">
        <v>91.351979999999998</v>
      </c>
      <c r="E10" s="6">
        <f t="shared" si="0"/>
        <v>27.405594000000001</v>
      </c>
      <c r="F10" s="23">
        <v>84.83</v>
      </c>
      <c r="G10" s="6">
        <f t="shared" si="1"/>
        <v>25.449000000000002</v>
      </c>
      <c r="H10" s="22">
        <v>81.25</v>
      </c>
      <c r="I10" s="6">
        <f t="shared" si="2"/>
        <v>8.125</v>
      </c>
      <c r="J10" s="8">
        <v>12</v>
      </c>
      <c r="K10" s="6">
        <f t="shared" si="3"/>
        <v>3.6</v>
      </c>
      <c r="L10" s="28">
        <f t="shared" si="4"/>
        <v>64.579594</v>
      </c>
      <c r="M10" s="29"/>
      <c r="N10" s="14" t="s">
        <v>20</v>
      </c>
      <c r="O10" s="15"/>
      <c r="S10" s="13" t="s">
        <v>28</v>
      </c>
    </row>
    <row r="11" spans="1:19" ht="27" customHeight="1" x14ac:dyDescent="0.25">
      <c r="A11" s="5">
        <v>7</v>
      </c>
      <c r="B11" s="20" t="s">
        <v>59</v>
      </c>
      <c r="C11" s="21" t="s">
        <v>60</v>
      </c>
      <c r="D11" s="22">
        <v>89.219970000000004</v>
      </c>
      <c r="E11" s="6">
        <f t="shared" si="0"/>
        <v>26.765991</v>
      </c>
      <c r="F11" s="23">
        <v>79.900000000000006</v>
      </c>
      <c r="G11" s="6">
        <f t="shared" si="1"/>
        <v>23.97</v>
      </c>
      <c r="H11" s="22">
        <v>82.5</v>
      </c>
      <c r="I11" s="6">
        <f t="shared" si="2"/>
        <v>8.25</v>
      </c>
      <c r="J11" s="8">
        <v>16</v>
      </c>
      <c r="K11" s="6">
        <f t="shared" si="3"/>
        <v>4.8</v>
      </c>
      <c r="L11" s="28">
        <f t="shared" si="4"/>
        <v>63.785990999999996</v>
      </c>
      <c r="M11" s="29"/>
      <c r="N11" s="14" t="s">
        <v>20</v>
      </c>
      <c r="O11" s="15"/>
      <c r="S11" s="13" t="s">
        <v>29</v>
      </c>
    </row>
    <row r="12" spans="1:19" ht="27" customHeight="1" x14ac:dyDescent="0.25">
      <c r="A12" s="5">
        <v>8</v>
      </c>
      <c r="B12" s="20" t="s">
        <v>51</v>
      </c>
      <c r="C12" s="21" t="s">
        <v>52</v>
      </c>
      <c r="D12" s="22">
        <v>90.300389999999993</v>
      </c>
      <c r="E12" s="6">
        <f t="shared" si="0"/>
        <v>27.090116999999999</v>
      </c>
      <c r="F12" s="23">
        <v>74.099999999999994</v>
      </c>
      <c r="G12" s="6">
        <f t="shared" si="1"/>
        <v>22.23</v>
      </c>
      <c r="H12" s="22">
        <v>86.25</v>
      </c>
      <c r="I12" s="6">
        <f t="shared" si="2"/>
        <v>8.625</v>
      </c>
      <c r="J12" s="8">
        <v>17</v>
      </c>
      <c r="K12" s="6">
        <f t="shared" si="3"/>
        <v>5.0999999999999996</v>
      </c>
      <c r="L12" s="28">
        <f t="shared" si="4"/>
        <v>63.045116999999998</v>
      </c>
      <c r="M12" s="29"/>
      <c r="N12" s="14" t="s">
        <v>20</v>
      </c>
      <c r="O12" s="15"/>
      <c r="S12" s="13" t="s">
        <v>30</v>
      </c>
    </row>
    <row r="13" spans="1:19" ht="27" customHeight="1" x14ac:dyDescent="0.25">
      <c r="A13" s="5">
        <v>9</v>
      </c>
      <c r="B13" s="20" t="s">
        <v>63</v>
      </c>
      <c r="C13" s="21" t="s">
        <v>64</v>
      </c>
      <c r="D13" s="22">
        <v>80.730149999999995</v>
      </c>
      <c r="E13" s="6">
        <f t="shared" si="0"/>
        <v>24.219044999999998</v>
      </c>
      <c r="F13" s="23">
        <v>79</v>
      </c>
      <c r="G13" s="6">
        <f t="shared" si="1"/>
        <v>23.7</v>
      </c>
      <c r="H13" s="22">
        <v>90</v>
      </c>
      <c r="I13" s="6">
        <f t="shared" si="2"/>
        <v>9</v>
      </c>
      <c r="J13" s="8">
        <v>15</v>
      </c>
      <c r="K13" s="6">
        <f t="shared" si="3"/>
        <v>4.5</v>
      </c>
      <c r="L13" s="28">
        <f t="shared" si="4"/>
        <v>61.419044999999997</v>
      </c>
      <c r="M13" s="29"/>
      <c r="N13" s="14" t="s">
        <v>20</v>
      </c>
      <c r="O13" s="15"/>
      <c r="S13" s="13" t="s">
        <v>31</v>
      </c>
    </row>
    <row r="14" spans="1:19" ht="27" customHeight="1" x14ac:dyDescent="0.25">
      <c r="A14" s="5">
        <v>10</v>
      </c>
      <c r="B14" s="20" t="s">
        <v>61</v>
      </c>
      <c r="C14" s="21" t="s">
        <v>62</v>
      </c>
      <c r="D14" s="22">
        <v>86.665009999999995</v>
      </c>
      <c r="E14" s="6">
        <f t="shared" si="0"/>
        <v>25.999503000000001</v>
      </c>
      <c r="F14" s="23">
        <v>73.63</v>
      </c>
      <c r="G14" s="6">
        <f t="shared" si="1"/>
        <v>22.088999999999995</v>
      </c>
      <c r="H14" s="22">
        <v>85</v>
      </c>
      <c r="I14" s="6">
        <f t="shared" si="2"/>
        <v>8.5</v>
      </c>
      <c r="J14" s="8"/>
      <c r="K14" s="6">
        <f t="shared" si="3"/>
        <v>0</v>
      </c>
      <c r="L14" s="28">
        <f t="shared" si="4"/>
        <v>56.588502999999996</v>
      </c>
      <c r="M14" s="29"/>
      <c r="N14" s="14" t="s">
        <v>20</v>
      </c>
      <c r="O14" s="15"/>
    </row>
    <row r="16" spans="1:19" x14ac:dyDescent="0.25">
      <c r="A16" s="4" t="s">
        <v>15</v>
      </c>
    </row>
  </sheetData>
  <sheetProtection algorithmName="SHA-512" hashValue="eVVL7oMuSLhjl3w/MDJbJc68LPdpoSEZblMqZ3rk31upZSuWTBRUcK6H7hEnlxtXxBHGENg15fwYPC4EaEnzkQ==" saltValue="F4A9Ac4JcHhnp0ZSk166ow==" spinCount="100000" sheet="1" objects="1" scenarios="1"/>
  <mergeCells count="31">
    <mergeCell ref="A3:A4"/>
    <mergeCell ref="C3:C4"/>
    <mergeCell ref="D3:E3"/>
    <mergeCell ref="F3:G3"/>
    <mergeCell ref="H3:I3"/>
    <mergeCell ref="B3:B4"/>
    <mergeCell ref="L9:M9"/>
    <mergeCell ref="L10:M10"/>
    <mergeCell ref="L11:M11"/>
    <mergeCell ref="L12:M12"/>
    <mergeCell ref="L13:M13"/>
    <mergeCell ref="L14:M14"/>
    <mergeCell ref="A1:A2"/>
    <mergeCell ref="B1:C1"/>
    <mergeCell ref="B2:C2"/>
    <mergeCell ref="D1:F1"/>
    <mergeCell ref="D2:F2"/>
    <mergeCell ref="G1:I1"/>
    <mergeCell ref="G2:I2"/>
    <mergeCell ref="J1:L1"/>
    <mergeCell ref="J2:L2"/>
    <mergeCell ref="L8:M8"/>
    <mergeCell ref="J3:K3"/>
    <mergeCell ref="L5:M5"/>
    <mergeCell ref="L6:M6"/>
    <mergeCell ref="L7:M7"/>
    <mergeCell ref="M1:O1"/>
    <mergeCell ref="M2:O2"/>
    <mergeCell ref="L3:M3"/>
    <mergeCell ref="L4:M4"/>
    <mergeCell ref="N3:O3"/>
  </mergeCells>
  <dataValidations count="2">
    <dataValidation type="list" allowBlank="1" showInputMessage="1" showErrorMessage="1" sqref="N5:N14">
      <formula1>$S$1:$S$2</formula1>
    </dataValidation>
    <dataValidation type="list" allowBlank="1" showInputMessage="1" showErrorMessage="1" sqref="O5:O14">
      <formula1>$S$3:$S$13</formula1>
    </dataValidation>
  </dataValidations>
  <pageMargins left="0.23622047244094491" right="0.23622047244094491" top="0.74803149606299213" bottom="0.74803149606299213" header="0.31496062992125984" footer="0.31496062992125984"/>
  <pageSetup paperSize="9" scale="80" fitToWidth="0" orientation="landscape" horizontalDpi="4294967295" verticalDpi="4294967295" r:id="rId1"/>
  <headerFooter>
    <oddFooter>&amp;R
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J23" sqref="J23"/>
    </sheetView>
  </sheetViews>
  <sheetFormatPr defaultRowHeight="15" x14ac:dyDescent="0.25"/>
  <cols>
    <col min="1" max="1" width="6.85546875" style="9" customWidth="1"/>
    <col min="2" max="2" width="13.7109375" style="9" bestFit="1" customWidth="1"/>
    <col min="3" max="3" width="18.42578125" style="9" customWidth="1"/>
    <col min="4" max="11" width="9.140625" style="9" customWidth="1"/>
    <col min="12" max="12" width="7.42578125" style="9" customWidth="1"/>
    <col min="13" max="13" width="11.5703125" style="9" customWidth="1"/>
    <col min="14" max="14" width="10.5703125" style="9" bestFit="1" customWidth="1"/>
    <col min="15" max="15" width="33.28515625" style="1" bestFit="1" customWidth="1"/>
    <col min="16" max="18" width="9.140625" style="1"/>
    <col min="19" max="19" width="3.28515625" style="1" hidden="1" customWidth="1"/>
    <col min="20" max="16384" width="9.140625" style="1"/>
  </cols>
  <sheetData>
    <row r="1" spans="1:19" s="3" customFormat="1" ht="23.25" customHeight="1" x14ac:dyDescent="0.25">
      <c r="A1" s="30" t="s">
        <v>40</v>
      </c>
      <c r="B1" s="25" t="s">
        <v>9</v>
      </c>
      <c r="C1" s="25"/>
      <c r="D1" s="25" t="s">
        <v>10</v>
      </c>
      <c r="E1" s="25"/>
      <c r="F1" s="25"/>
      <c r="G1" s="25" t="s">
        <v>11</v>
      </c>
      <c r="H1" s="25"/>
      <c r="I1" s="25"/>
      <c r="J1" s="25" t="s">
        <v>12</v>
      </c>
      <c r="K1" s="25"/>
      <c r="L1" s="25"/>
      <c r="M1" s="25" t="s">
        <v>13</v>
      </c>
      <c r="N1" s="25"/>
      <c r="O1" s="25"/>
      <c r="S1" s="12" t="s">
        <v>16</v>
      </c>
    </row>
    <row r="2" spans="1:19" s="3" customFormat="1" ht="34.5" customHeight="1" x14ac:dyDescent="0.25">
      <c r="A2" s="30"/>
      <c r="B2" s="26" t="s">
        <v>33</v>
      </c>
      <c r="C2" s="26"/>
      <c r="D2" s="26" t="s">
        <v>38</v>
      </c>
      <c r="E2" s="26"/>
      <c r="F2" s="26"/>
      <c r="G2" s="26" t="s">
        <v>39</v>
      </c>
      <c r="H2" s="26"/>
      <c r="I2" s="26"/>
      <c r="J2" s="36" t="s">
        <v>36</v>
      </c>
      <c r="K2" s="36"/>
      <c r="L2" s="36"/>
      <c r="M2" s="36">
        <v>1</v>
      </c>
      <c r="N2" s="36"/>
      <c r="O2" s="36"/>
      <c r="S2" s="12" t="s">
        <v>20</v>
      </c>
    </row>
    <row r="3" spans="1:19" s="2" customFormat="1" ht="42.75" customHeight="1" x14ac:dyDescent="0.25">
      <c r="A3" s="31" t="s">
        <v>0</v>
      </c>
      <c r="B3" s="32" t="s">
        <v>8</v>
      </c>
      <c r="C3" s="31" t="s">
        <v>14</v>
      </c>
      <c r="D3" s="31" t="s">
        <v>1</v>
      </c>
      <c r="E3" s="31"/>
      <c r="F3" s="30" t="s">
        <v>4</v>
      </c>
      <c r="G3" s="30"/>
      <c r="H3" s="30" t="s">
        <v>5</v>
      </c>
      <c r="I3" s="30"/>
      <c r="J3" s="30" t="s">
        <v>7</v>
      </c>
      <c r="K3" s="30"/>
      <c r="L3" s="30" t="s">
        <v>32</v>
      </c>
      <c r="M3" s="30"/>
      <c r="N3" s="30" t="s">
        <v>17</v>
      </c>
      <c r="O3" s="30"/>
      <c r="S3" s="13" t="s">
        <v>21</v>
      </c>
    </row>
    <row r="4" spans="1:19" s="2" customFormat="1" x14ac:dyDescent="0.25">
      <c r="A4" s="31"/>
      <c r="B4" s="33"/>
      <c r="C4" s="31"/>
      <c r="D4" s="19" t="s">
        <v>2</v>
      </c>
      <c r="E4" s="19" t="s">
        <v>3</v>
      </c>
      <c r="F4" s="19" t="s">
        <v>2</v>
      </c>
      <c r="G4" s="19" t="s">
        <v>3</v>
      </c>
      <c r="H4" s="19" t="s">
        <v>2</v>
      </c>
      <c r="I4" s="19" t="s">
        <v>6</v>
      </c>
      <c r="J4" s="19" t="s">
        <v>2</v>
      </c>
      <c r="K4" s="19" t="s">
        <v>3</v>
      </c>
      <c r="L4" s="34"/>
      <c r="M4" s="35"/>
      <c r="N4" s="19" t="s">
        <v>18</v>
      </c>
      <c r="O4" s="19" t="s">
        <v>19</v>
      </c>
      <c r="S4" s="13" t="s">
        <v>22</v>
      </c>
    </row>
    <row r="5" spans="1:19" ht="27" customHeight="1" x14ac:dyDescent="0.25">
      <c r="A5" s="5">
        <v>1</v>
      </c>
      <c r="B5" s="20" t="s">
        <v>85</v>
      </c>
      <c r="C5" s="21" t="s">
        <v>86</v>
      </c>
      <c r="D5" s="22">
        <v>90.766829999999999</v>
      </c>
      <c r="E5" s="6">
        <f>D5*30/100</f>
        <v>27.230048999999998</v>
      </c>
      <c r="F5" s="23">
        <v>83.2</v>
      </c>
      <c r="G5" s="6">
        <f>F5*30/100</f>
        <v>24.96</v>
      </c>
      <c r="H5" s="22">
        <v>97.5</v>
      </c>
      <c r="I5" s="6">
        <f>H5*10/100</f>
        <v>9.75</v>
      </c>
      <c r="J5" s="8">
        <v>53</v>
      </c>
      <c r="K5" s="6">
        <f>J5*30/100</f>
        <v>15.9</v>
      </c>
      <c r="L5" s="28">
        <f>SUM(E5,G5,I5,K5)</f>
        <v>77.840049000000008</v>
      </c>
      <c r="M5" s="29"/>
      <c r="N5" s="14" t="s">
        <v>16</v>
      </c>
      <c r="O5" s="15" t="s">
        <v>21</v>
      </c>
      <c r="S5" s="13" t="s">
        <v>23</v>
      </c>
    </row>
    <row r="6" spans="1:19" ht="27" customHeight="1" x14ac:dyDescent="0.25">
      <c r="A6" s="5">
        <v>2</v>
      </c>
      <c r="B6" s="20" t="s">
        <v>97</v>
      </c>
      <c r="C6" s="21" t="s">
        <v>98</v>
      </c>
      <c r="D6" s="22">
        <v>89.414770000000004</v>
      </c>
      <c r="E6" s="6">
        <f t="shared" ref="E6:E14" si="0">D6*30/100</f>
        <v>26.824431000000001</v>
      </c>
      <c r="F6" s="23">
        <v>84.13</v>
      </c>
      <c r="G6" s="6">
        <f t="shared" ref="G6:G14" si="1">F6*30/100</f>
        <v>25.238999999999997</v>
      </c>
      <c r="H6" s="22">
        <v>87.5</v>
      </c>
      <c r="I6" s="6">
        <f t="shared" ref="I6:I14" si="2">H6*10/100</f>
        <v>8.75</v>
      </c>
      <c r="J6" s="8">
        <v>38</v>
      </c>
      <c r="K6" s="6">
        <f t="shared" ref="K6:K14" si="3">J6*30/100</f>
        <v>11.4</v>
      </c>
      <c r="L6" s="28">
        <f t="shared" ref="L6:L14" si="4">SUM(E6,G6,I6,K6)</f>
        <v>72.213431</v>
      </c>
      <c r="M6" s="29"/>
      <c r="N6" s="14" t="s">
        <v>16</v>
      </c>
      <c r="O6" s="15" t="s">
        <v>26</v>
      </c>
      <c r="S6" s="13" t="s">
        <v>24</v>
      </c>
    </row>
    <row r="7" spans="1:19" ht="27" customHeight="1" x14ac:dyDescent="0.25">
      <c r="A7" s="5">
        <v>3</v>
      </c>
      <c r="B7" s="20" t="s">
        <v>89</v>
      </c>
      <c r="C7" s="21" t="s">
        <v>90</v>
      </c>
      <c r="D7" s="22">
        <v>87.045469999999995</v>
      </c>
      <c r="E7" s="6">
        <f t="shared" si="0"/>
        <v>26.113640999999998</v>
      </c>
      <c r="F7" s="23">
        <v>68.03</v>
      </c>
      <c r="G7" s="6">
        <f t="shared" si="1"/>
        <v>20.409000000000002</v>
      </c>
      <c r="H7" s="22">
        <v>96.25</v>
      </c>
      <c r="I7" s="6">
        <f t="shared" si="2"/>
        <v>9.625</v>
      </c>
      <c r="J7" s="8">
        <v>33</v>
      </c>
      <c r="K7" s="6">
        <f t="shared" si="3"/>
        <v>9.9</v>
      </c>
      <c r="L7" s="28">
        <f t="shared" si="4"/>
        <v>66.047640999999999</v>
      </c>
      <c r="M7" s="29"/>
      <c r="N7" s="14" t="s">
        <v>16</v>
      </c>
      <c r="O7" s="15"/>
      <c r="S7" s="13" t="s">
        <v>25</v>
      </c>
    </row>
    <row r="8" spans="1:19" ht="27" customHeight="1" x14ac:dyDescent="0.25">
      <c r="A8" s="5">
        <v>4</v>
      </c>
      <c r="B8" s="20" t="s">
        <v>101</v>
      </c>
      <c r="C8" s="21" t="s">
        <v>102</v>
      </c>
      <c r="D8" s="22">
        <v>86.524730000000005</v>
      </c>
      <c r="E8" s="6">
        <f t="shared" si="0"/>
        <v>25.957419000000002</v>
      </c>
      <c r="F8" s="23">
        <v>76.430000000000007</v>
      </c>
      <c r="G8" s="6">
        <f t="shared" si="1"/>
        <v>22.929000000000002</v>
      </c>
      <c r="H8" s="22">
        <v>87.5</v>
      </c>
      <c r="I8" s="6">
        <f t="shared" si="2"/>
        <v>8.75</v>
      </c>
      <c r="J8" s="8">
        <v>28</v>
      </c>
      <c r="K8" s="6">
        <f t="shared" si="3"/>
        <v>8.4</v>
      </c>
      <c r="L8" s="28">
        <f t="shared" si="4"/>
        <v>66.036419000000009</v>
      </c>
      <c r="M8" s="29"/>
      <c r="N8" s="14" t="s">
        <v>16</v>
      </c>
      <c r="O8" s="15"/>
      <c r="S8" s="13" t="s">
        <v>26</v>
      </c>
    </row>
    <row r="9" spans="1:19" ht="27" customHeight="1" x14ac:dyDescent="0.25">
      <c r="A9" s="5">
        <v>5</v>
      </c>
      <c r="B9" s="20" t="s">
        <v>87</v>
      </c>
      <c r="C9" s="21" t="s">
        <v>88</v>
      </c>
      <c r="D9" s="22">
        <v>91.080110000000005</v>
      </c>
      <c r="E9" s="6">
        <f t="shared" si="0"/>
        <v>27.324033</v>
      </c>
      <c r="F9" s="23">
        <v>70.36</v>
      </c>
      <c r="G9" s="6">
        <f t="shared" si="1"/>
        <v>21.108000000000001</v>
      </c>
      <c r="H9" s="22">
        <v>93.75</v>
      </c>
      <c r="I9" s="6">
        <f t="shared" si="2"/>
        <v>9.375</v>
      </c>
      <c r="J9" s="8">
        <v>23</v>
      </c>
      <c r="K9" s="6">
        <f t="shared" si="3"/>
        <v>6.9</v>
      </c>
      <c r="L9" s="28">
        <f t="shared" si="4"/>
        <v>64.70703300000001</v>
      </c>
      <c r="M9" s="29"/>
      <c r="N9" s="14" t="s">
        <v>20</v>
      </c>
      <c r="O9" s="15"/>
      <c r="S9" s="13" t="s">
        <v>27</v>
      </c>
    </row>
    <row r="10" spans="1:19" ht="27" customHeight="1" x14ac:dyDescent="0.25">
      <c r="A10" s="5">
        <v>6</v>
      </c>
      <c r="B10" s="20" t="s">
        <v>91</v>
      </c>
      <c r="C10" s="21" t="s">
        <v>92</v>
      </c>
      <c r="D10" s="22">
        <v>91.922870000000003</v>
      </c>
      <c r="E10" s="6">
        <f t="shared" si="0"/>
        <v>27.576860999999997</v>
      </c>
      <c r="F10" s="23">
        <v>72.23</v>
      </c>
      <c r="G10" s="6">
        <f t="shared" si="1"/>
        <v>21.669</v>
      </c>
      <c r="H10" s="22">
        <v>87.5</v>
      </c>
      <c r="I10" s="6">
        <f t="shared" si="2"/>
        <v>8.75</v>
      </c>
      <c r="J10" s="7">
        <v>15.5</v>
      </c>
      <c r="K10" s="6">
        <f t="shared" si="3"/>
        <v>4.6500000000000004</v>
      </c>
      <c r="L10" s="28">
        <f t="shared" si="4"/>
        <v>62.645860999999996</v>
      </c>
      <c r="M10" s="29"/>
      <c r="N10" s="14" t="s">
        <v>20</v>
      </c>
      <c r="O10" s="15"/>
      <c r="S10" s="13" t="s">
        <v>28</v>
      </c>
    </row>
    <row r="11" spans="1:19" ht="27" customHeight="1" x14ac:dyDescent="0.25">
      <c r="A11" s="5">
        <v>7</v>
      </c>
      <c r="B11" s="20" t="s">
        <v>93</v>
      </c>
      <c r="C11" s="21" t="s">
        <v>94</v>
      </c>
      <c r="D11" s="22">
        <v>86.899069999999995</v>
      </c>
      <c r="E11" s="6">
        <f t="shared" si="0"/>
        <v>26.069721000000001</v>
      </c>
      <c r="F11" s="23">
        <v>67.099999999999994</v>
      </c>
      <c r="G11" s="6">
        <f t="shared" si="1"/>
        <v>20.13</v>
      </c>
      <c r="H11" s="22">
        <v>93.75</v>
      </c>
      <c r="I11" s="6">
        <f t="shared" si="2"/>
        <v>9.375</v>
      </c>
      <c r="J11" s="8"/>
      <c r="K11" s="6">
        <f t="shared" si="3"/>
        <v>0</v>
      </c>
      <c r="L11" s="28">
        <f t="shared" si="4"/>
        <v>55.574720999999997</v>
      </c>
      <c r="M11" s="29"/>
      <c r="N11" s="14" t="s">
        <v>20</v>
      </c>
      <c r="O11" s="15"/>
      <c r="S11" s="13" t="s">
        <v>29</v>
      </c>
    </row>
    <row r="12" spans="1:19" ht="27" customHeight="1" x14ac:dyDescent="0.25">
      <c r="A12" s="5">
        <v>8</v>
      </c>
      <c r="B12" s="20" t="s">
        <v>95</v>
      </c>
      <c r="C12" s="21" t="s">
        <v>96</v>
      </c>
      <c r="D12" s="22">
        <v>90.17653</v>
      </c>
      <c r="E12" s="6">
        <f t="shared" si="0"/>
        <v>27.052959000000001</v>
      </c>
      <c r="F12" s="23">
        <v>76.900000000000006</v>
      </c>
      <c r="G12" s="6">
        <f t="shared" si="1"/>
        <v>23.07</v>
      </c>
      <c r="H12" s="22">
        <v>88.75</v>
      </c>
      <c r="I12" s="6">
        <f t="shared" si="2"/>
        <v>8.875</v>
      </c>
      <c r="J12" s="8"/>
      <c r="K12" s="6">
        <f t="shared" si="3"/>
        <v>0</v>
      </c>
      <c r="L12" s="28">
        <f t="shared" si="4"/>
        <v>58.997959000000002</v>
      </c>
      <c r="M12" s="29"/>
      <c r="N12" s="14" t="s">
        <v>20</v>
      </c>
      <c r="O12" s="15"/>
      <c r="S12" s="13" t="s">
        <v>30</v>
      </c>
    </row>
    <row r="13" spans="1:19" ht="27" customHeight="1" x14ac:dyDescent="0.25">
      <c r="A13" s="5">
        <v>9</v>
      </c>
      <c r="B13" s="20" t="s">
        <v>99</v>
      </c>
      <c r="C13" s="21" t="s">
        <v>100</v>
      </c>
      <c r="D13" s="22">
        <v>85.806129999999996</v>
      </c>
      <c r="E13" s="6">
        <f t="shared" si="0"/>
        <v>25.741838999999999</v>
      </c>
      <c r="F13" s="23">
        <v>93.23</v>
      </c>
      <c r="G13" s="6">
        <f t="shared" si="1"/>
        <v>27.969000000000001</v>
      </c>
      <c r="H13" s="22">
        <v>91.25</v>
      </c>
      <c r="I13" s="6">
        <f t="shared" si="2"/>
        <v>9.125</v>
      </c>
      <c r="J13" s="8"/>
      <c r="K13" s="6">
        <f t="shared" si="3"/>
        <v>0</v>
      </c>
      <c r="L13" s="28">
        <f t="shared" si="4"/>
        <v>62.835839</v>
      </c>
      <c r="M13" s="29"/>
      <c r="N13" s="14" t="s">
        <v>20</v>
      </c>
      <c r="O13" s="15"/>
      <c r="S13" s="13" t="s">
        <v>31</v>
      </c>
    </row>
    <row r="14" spans="1:19" ht="27" customHeight="1" x14ac:dyDescent="0.25">
      <c r="A14" s="5">
        <v>10</v>
      </c>
      <c r="B14" s="20" t="s">
        <v>103</v>
      </c>
      <c r="C14" s="21" t="s">
        <v>104</v>
      </c>
      <c r="D14" s="22">
        <v>88.994330000000005</v>
      </c>
      <c r="E14" s="6">
        <f t="shared" si="0"/>
        <v>26.698299000000002</v>
      </c>
      <c r="F14" s="23">
        <v>84.36</v>
      </c>
      <c r="G14" s="6">
        <f t="shared" si="1"/>
        <v>25.308000000000003</v>
      </c>
      <c r="H14" s="22">
        <v>81.25</v>
      </c>
      <c r="I14" s="6">
        <f t="shared" si="2"/>
        <v>8.125</v>
      </c>
      <c r="J14" s="8"/>
      <c r="K14" s="6">
        <f t="shared" si="3"/>
        <v>0</v>
      </c>
      <c r="L14" s="28">
        <f t="shared" si="4"/>
        <v>60.131299000000006</v>
      </c>
      <c r="M14" s="29"/>
      <c r="N14" s="14" t="s">
        <v>20</v>
      </c>
      <c r="O14" s="15"/>
    </row>
    <row r="16" spans="1:19" x14ac:dyDescent="0.25">
      <c r="A16" s="4" t="s">
        <v>15</v>
      </c>
    </row>
  </sheetData>
  <sheetProtection algorithmName="SHA-512" hashValue="0kjpD7VDOErBa3UNfJtLtcMuHyWnNz7pvE2ay7n8wqqfehF4x4sTJBYb2sq5mdHv8Aje2HAF4SA8s4t/1604WQ==" saltValue="2v7u1Z22NtrEnXXkLHx8rg==" spinCount="100000" sheet="1" objects="1" scenarios="1"/>
  <mergeCells count="31">
    <mergeCell ref="L14:M1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M1:O1"/>
    <mergeCell ref="A3:A4"/>
    <mergeCell ref="B3:B4"/>
    <mergeCell ref="C3:C4"/>
    <mergeCell ref="D3:E3"/>
    <mergeCell ref="F3:G3"/>
    <mergeCell ref="B2:C2"/>
    <mergeCell ref="A1:A2"/>
    <mergeCell ref="B1:C1"/>
    <mergeCell ref="D1:F1"/>
    <mergeCell ref="G1:I1"/>
    <mergeCell ref="J1:L1"/>
    <mergeCell ref="D2:F2"/>
    <mergeCell ref="G2:I2"/>
    <mergeCell ref="J2:L2"/>
    <mergeCell ref="M2:O2"/>
    <mergeCell ref="H3:I3"/>
    <mergeCell ref="J3:K3"/>
    <mergeCell ref="L3:M3"/>
    <mergeCell ref="N3:O3"/>
  </mergeCells>
  <dataValidations count="2">
    <dataValidation type="list" allowBlank="1" showInputMessage="1" showErrorMessage="1" sqref="O5:O14">
      <formula1>$S$3:$S$13</formula1>
    </dataValidation>
    <dataValidation type="list" allowBlank="1" showInputMessage="1" showErrorMessage="1" sqref="N5:N14">
      <formula1>$S$1:$S$2</formula1>
    </dataValidation>
  </dataValidations>
  <pageMargins left="0.23622047244094491" right="0.23622047244094491" top="0.74803149606299213" bottom="0.74803149606299213" header="0.31496062992125984" footer="0.31496062992125984"/>
  <pageSetup paperSize="9" scale="80" fitToWidth="0" orientation="landscape" horizontalDpi="4294967295" verticalDpi="4294967295" r:id="rId1"/>
  <headerFooter>
    <oddFooter>&amp;R
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L8" sqref="L8:M8"/>
    </sheetView>
  </sheetViews>
  <sheetFormatPr defaultRowHeight="15" x14ac:dyDescent="0.25"/>
  <cols>
    <col min="1" max="1" width="6.85546875" style="9" customWidth="1"/>
    <col min="2" max="2" width="13.7109375" style="9" bestFit="1" customWidth="1"/>
    <col min="3" max="3" width="18.42578125" style="9" customWidth="1"/>
    <col min="4" max="11" width="9.140625" style="9" customWidth="1"/>
    <col min="12" max="12" width="7.42578125" style="9" customWidth="1"/>
    <col min="13" max="13" width="11.5703125" style="9" customWidth="1"/>
    <col min="14" max="14" width="10.5703125" style="9" bestFit="1" customWidth="1"/>
    <col min="15" max="15" width="33.28515625" style="1" bestFit="1" customWidth="1"/>
    <col min="16" max="18" width="9.140625" style="1"/>
    <col min="19" max="19" width="3.28515625" style="1" hidden="1" customWidth="1"/>
    <col min="20" max="16384" width="9.140625" style="1"/>
  </cols>
  <sheetData>
    <row r="1" spans="1:19" s="3" customFormat="1" ht="23.25" customHeight="1" x14ac:dyDescent="0.25">
      <c r="A1" s="30" t="s">
        <v>42</v>
      </c>
      <c r="B1" s="25" t="s">
        <v>9</v>
      </c>
      <c r="C1" s="25"/>
      <c r="D1" s="25" t="s">
        <v>10</v>
      </c>
      <c r="E1" s="25"/>
      <c r="F1" s="25"/>
      <c r="G1" s="25" t="s">
        <v>11</v>
      </c>
      <c r="H1" s="25"/>
      <c r="I1" s="25"/>
      <c r="J1" s="25" t="s">
        <v>12</v>
      </c>
      <c r="K1" s="25"/>
      <c r="L1" s="25"/>
      <c r="M1" s="25" t="s">
        <v>13</v>
      </c>
      <c r="N1" s="25"/>
      <c r="O1" s="25"/>
      <c r="S1" s="12" t="s">
        <v>16</v>
      </c>
    </row>
    <row r="2" spans="1:19" s="3" customFormat="1" ht="34.5" customHeight="1" x14ac:dyDescent="0.25">
      <c r="A2" s="30"/>
      <c r="B2" s="26" t="s">
        <v>33</v>
      </c>
      <c r="C2" s="26"/>
      <c r="D2" s="26" t="s">
        <v>38</v>
      </c>
      <c r="E2" s="26"/>
      <c r="F2" s="26"/>
      <c r="G2" s="26" t="s">
        <v>41</v>
      </c>
      <c r="H2" s="26"/>
      <c r="I2" s="26"/>
      <c r="J2" s="36" t="s">
        <v>36</v>
      </c>
      <c r="K2" s="36"/>
      <c r="L2" s="36"/>
      <c r="M2" s="36">
        <v>1</v>
      </c>
      <c r="N2" s="36"/>
      <c r="O2" s="36"/>
      <c r="S2" s="12" t="s">
        <v>20</v>
      </c>
    </row>
    <row r="3" spans="1:19" s="2" customFormat="1" ht="42.75" customHeight="1" x14ac:dyDescent="0.25">
      <c r="A3" s="31" t="s">
        <v>0</v>
      </c>
      <c r="B3" s="32" t="s">
        <v>8</v>
      </c>
      <c r="C3" s="31" t="s">
        <v>14</v>
      </c>
      <c r="D3" s="31" t="s">
        <v>1</v>
      </c>
      <c r="E3" s="31"/>
      <c r="F3" s="30" t="s">
        <v>4</v>
      </c>
      <c r="G3" s="30"/>
      <c r="H3" s="30" t="s">
        <v>5</v>
      </c>
      <c r="I3" s="30"/>
      <c r="J3" s="30" t="s">
        <v>7</v>
      </c>
      <c r="K3" s="30"/>
      <c r="L3" s="30" t="s">
        <v>32</v>
      </c>
      <c r="M3" s="30"/>
      <c r="N3" s="30" t="s">
        <v>17</v>
      </c>
      <c r="O3" s="30"/>
      <c r="S3" s="13" t="s">
        <v>21</v>
      </c>
    </row>
    <row r="4" spans="1:19" s="2" customFormat="1" x14ac:dyDescent="0.25">
      <c r="A4" s="31"/>
      <c r="B4" s="33"/>
      <c r="C4" s="31"/>
      <c r="D4" s="19" t="s">
        <v>2</v>
      </c>
      <c r="E4" s="19" t="s">
        <v>3</v>
      </c>
      <c r="F4" s="19" t="s">
        <v>2</v>
      </c>
      <c r="G4" s="19" t="s">
        <v>3</v>
      </c>
      <c r="H4" s="19" t="s">
        <v>2</v>
      </c>
      <c r="I4" s="19" t="s">
        <v>6</v>
      </c>
      <c r="J4" s="19" t="s">
        <v>2</v>
      </c>
      <c r="K4" s="19" t="s">
        <v>3</v>
      </c>
      <c r="L4" s="34"/>
      <c r="M4" s="35"/>
      <c r="N4" s="19" t="s">
        <v>18</v>
      </c>
      <c r="O4" s="19" t="s">
        <v>19</v>
      </c>
      <c r="S4" s="13" t="s">
        <v>22</v>
      </c>
    </row>
    <row r="5" spans="1:19" ht="27" customHeight="1" x14ac:dyDescent="0.25">
      <c r="A5" s="5">
        <v>1</v>
      </c>
      <c r="B5" s="20" t="s">
        <v>73</v>
      </c>
      <c r="C5" s="21" t="s">
        <v>74</v>
      </c>
      <c r="D5" s="22">
        <v>84.419569999999993</v>
      </c>
      <c r="E5" s="6">
        <f t="shared" ref="E5:E13" si="0">D5*30/100</f>
        <v>25.325870999999996</v>
      </c>
      <c r="F5" s="23">
        <v>93.46</v>
      </c>
      <c r="G5" s="6">
        <f t="shared" ref="G5:G13" si="1">F5*30/100</f>
        <v>28.037999999999997</v>
      </c>
      <c r="H5" s="22">
        <v>80</v>
      </c>
      <c r="I5" s="6">
        <f t="shared" ref="I5:I13" si="2">H5*10/100</f>
        <v>8</v>
      </c>
      <c r="J5" s="24">
        <v>91</v>
      </c>
      <c r="K5" s="6">
        <f t="shared" ref="K5:K13" si="3">J5*30/100</f>
        <v>27.3</v>
      </c>
      <c r="L5" s="28">
        <f t="shared" ref="L5:L13" si="4">SUM(E5,G5,I5,K5)</f>
        <v>88.663870999999986</v>
      </c>
      <c r="M5" s="29"/>
      <c r="N5" s="14" t="s">
        <v>16</v>
      </c>
      <c r="O5" s="15" t="s">
        <v>21</v>
      </c>
      <c r="S5" s="13" t="s">
        <v>23</v>
      </c>
    </row>
    <row r="6" spans="1:19" ht="27" customHeight="1" x14ac:dyDescent="0.25">
      <c r="A6" s="5">
        <v>2</v>
      </c>
      <c r="B6" s="20" t="s">
        <v>67</v>
      </c>
      <c r="C6" s="21" t="s">
        <v>68</v>
      </c>
      <c r="D6" s="22">
        <v>92.222639999999998</v>
      </c>
      <c r="E6" s="6">
        <f t="shared" si="0"/>
        <v>27.666792000000001</v>
      </c>
      <c r="F6" s="23">
        <v>87.16</v>
      </c>
      <c r="G6" s="6">
        <f t="shared" si="1"/>
        <v>26.147999999999996</v>
      </c>
      <c r="H6" s="22">
        <v>76.25</v>
      </c>
      <c r="I6" s="6">
        <f t="shared" si="2"/>
        <v>7.625</v>
      </c>
      <c r="J6" s="24">
        <v>61</v>
      </c>
      <c r="K6" s="6">
        <f t="shared" si="3"/>
        <v>18.3</v>
      </c>
      <c r="L6" s="28">
        <f t="shared" si="4"/>
        <v>79.739791999999994</v>
      </c>
      <c r="M6" s="29"/>
      <c r="N6" s="14" t="s">
        <v>16</v>
      </c>
      <c r="O6" s="15" t="s">
        <v>26</v>
      </c>
      <c r="S6" s="13" t="s">
        <v>24</v>
      </c>
    </row>
    <row r="7" spans="1:19" ht="27" customHeight="1" x14ac:dyDescent="0.25">
      <c r="A7" s="5">
        <v>3</v>
      </c>
      <c r="B7" s="20" t="s">
        <v>69</v>
      </c>
      <c r="C7" s="21" t="s">
        <v>70</v>
      </c>
      <c r="D7" s="22">
        <v>82.789820000000006</v>
      </c>
      <c r="E7" s="6">
        <f t="shared" si="0"/>
        <v>24.836946000000001</v>
      </c>
      <c r="F7" s="23">
        <v>65</v>
      </c>
      <c r="G7" s="6">
        <f t="shared" si="1"/>
        <v>19.5</v>
      </c>
      <c r="H7" s="22">
        <v>86.25</v>
      </c>
      <c r="I7" s="6">
        <f t="shared" si="2"/>
        <v>8.625</v>
      </c>
      <c r="J7" s="24">
        <v>86</v>
      </c>
      <c r="K7" s="6">
        <f t="shared" si="3"/>
        <v>25.8</v>
      </c>
      <c r="L7" s="28">
        <f t="shared" si="4"/>
        <v>78.761945999999995</v>
      </c>
      <c r="M7" s="29"/>
      <c r="N7" s="14" t="s">
        <v>16</v>
      </c>
      <c r="O7" s="15"/>
      <c r="S7" s="13" t="s">
        <v>25</v>
      </c>
    </row>
    <row r="8" spans="1:19" ht="27" customHeight="1" x14ac:dyDescent="0.25">
      <c r="A8" s="5">
        <v>4</v>
      </c>
      <c r="B8" s="20" t="s">
        <v>81</v>
      </c>
      <c r="C8" s="21" t="s">
        <v>82</v>
      </c>
      <c r="D8" s="22">
        <v>82.189710000000005</v>
      </c>
      <c r="E8" s="6">
        <f t="shared" si="0"/>
        <v>24.656912999999999</v>
      </c>
      <c r="F8" s="23">
        <v>83.5</v>
      </c>
      <c r="G8" s="6">
        <f t="shared" si="1"/>
        <v>25.05</v>
      </c>
      <c r="H8" s="22">
        <v>76.25</v>
      </c>
      <c r="I8" s="6">
        <f t="shared" si="2"/>
        <v>7.625</v>
      </c>
      <c r="J8" s="24">
        <v>61</v>
      </c>
      <c r="K8" s="6">
        <f t="shared" si="3"/>
        <v>18.3</v>
      </c>
      <c r="L8" s="28">
        <f t="shared" si="4"/>
        <v>75.631912999999997</v>
      </c>
      <c r="M8" s="29"/>
      <c r="N8" s="14" t="s">
        <v>16</v>
      </c>
      <c r="O8" s="15"/>
      <c r="S8" s="13" t="s">
        <v>26</v>
      </c>
    </row>
    <row r="9" spans="1:19" ht="27" customHeight="1" x14ac:dyDescent="0.25">
      <c r="A9" s="5">
        <v>5</v>
      </c>
      <c r="B9" s="20" t="s">
        <v>79</v>
      </c>
      <c r="C9" s="21" t="s">
        <v>80</v>
      </c>
      <c r="D9" s="22">
        <v>83.301540000000003</v>
      </c>
      <c r="E9" s="6">
        <f t="shared" si="0"/>
        <v>24.990462000000001</v>
      </c>
      <c r="F9" s="23">
        <v>75.73</v>
      </c>
      <c r="G9" s="6">
        <f t="shared" si="1"/>
        <v>22.719000000000001</v>
      </c>
      <c r="H9" s="22">
        <v>75</v>
      </c>
      <c r="I9" s="6">
        <f t="shared" si="2"/>
        <v>7.5</v>
      </c>
      <c r="J9" s="24">
        <v>59</v>
      </c>
      <c r="K9" s="6">
        <f t="shared" si="3"/>
        <v>17.7</v>
      </c>
      <c r="L9" s="28">
        <f t="shared" si="4"/>
        <v>72.909462000000005</v>
      </c>
      <c r="M9" s="29"/>
      <c r="N9" s="14" t="s">
        <v>16</v>
      </c>
      <c r="O9" s="15"/>
      <c r="S9" s="13" t="s">
        <v>27</v>
      </c>
    </row>
    <row r="10" spans="1:19" ht="27" customHeight="1" x14ac:dyDescent="0.25">
      <c r="A10" s="5">
        <v>6</v>
      </c>
      <c r="B10" s="20" t="s">
        <v>83</v>
      </c>
      <c r="C10" s="21" t="s">
        <v>84</v>
      </c>
      <c r="D10" s="22">
        <v>83.209130000000002</v>
      </c>
      <c r="E10" s="6">
        <f t="shared" si="0"/>
        <v>24.962739000000003</v>
      </c>
      <c r="F10" s="23">
        <v>67.099999999999994</v>
      </c>
      <c r="G10" s="6">
        <f t="shared" si="1"/>
        <v>20.13</v>
      </c>
      <c r="H10" s="22">
        <v>73.75</v>
      </c>
      <c r="I10" s="6">
        <f t="shared" si="2"/>
        <v>7.375</v>
      </c>
      <c r="J10" s="24">
        <v>55</v>
      </c>
      <c r="K10" s="6">
        <f t="shared" si="3"/>
        <v>16.5</v>
      </c>
      <c r="L10" s="28">
        <f t="shared" si="4"/>
        <v>68.967738999999995</v>
      </c>
      <c r="M10" s="29"/>
      <c r="N10" s="14" t="s">
        <v>16</v>
      </c>
      <c r="O10" s="15"/>
      <c r="S10" s="13" t="s">
        <v>28</v>
      </c>
    </row>
    <row r="11" spans="1:19" ht="27" customHeight="1" x14ac:dyDescent="0.25">
      <c r="A11" s="5">
        <v>7</v>
      </c>
      <c r="B11" s="20" t="s">
        <v>71</v>
      </c>
      <c r="C11" s="21" t="s">
        <v>72</v>
      </c>
      <c r="D11" s="22">
        <v>84.837199999999996</v>
      </c>
      <c r="E11" s="6">
        <f t="shared" si="0"/>
        <v>25.451160000000002</v>
      </c>
      <c r="F11" s="23">
        <v>66.86</v>
      </c>
      <c r="G11" s="6">
        <f t="shared" si="1"/>
        <v>20.058</v>
      </c>
      <c r="H11" s="22">
        <v>80</v>
      </c>
      <c r="I11" s="6">
        <f t="shared" si="2"/>
        <v>8</v>
      </c>
      <c r="J11" s="24">
        <v>51</v>
      </c>
      <c r="K11" s="6">
        <f t="shared" si="3"/>
        <v>15.3</v>
      </c>
      <c r="L11" s="28">
        <f t="shared" si="4"/>
        <v>68.809160000000006</v>
      </c>
      <c r="M11" s="29"/>
      <c r="N11" s="14" t="s">
        <v>16</v>
      </c>
      <c r="O11" s="15"/>
      <c r="S11" s="13" t="s">
        <v>29</v>
      </c>
    </row>
    <row r="12" spans="1:19" ht="27" customHeight="1" x14ac:dyDescent="0.25">
      <c r="A12" s="5">
        <v>8</v>
      </c>
      <c r="B12" s="20" t="s">
        <v>75</v>
      </c>
      <c r="C12" s="21" t="s">
        <v>76</v>
      </c>
      <c r="D12" s="22">
        <v>86.602810000000005</v>
      </c>
      <c r="E12" s="6">
        <f t="shared" si="0"/>
        <v>25.980843</v>
      </c>
      <c r="F12" s="23">
        <v>74.56</v>
      </c>
      <c r="G12" s="6">
        <f t="shared" si="1"/>
        <v>22.368000000000002</v>
      </c>
      <c r="H12" s="22">
        <v>76.25</v>
      </c>
      <c r="I12" s="6">
        <f t="shared" si="2"/>
        <v>7.625</v>
      </c>
      <c r="J12" s="24">
        <v>42</v>
      </c>
      <c r="K12" s="6">
        <f t="shared" si="3"/>
        <v>12.6</v>
      </c>
      <c r="L12" s="28">
        <f t="shared" si="4"/>
        <v>68.573842999999997</v>
      </c>
      <c r="M12" s="29"/>
      <c r="N12" s="14" t="s">
        <v>16</v>
      </c>
      <c r="O12" s="15"/>
      <c r="S12" s="13" t="s">
        <v>30</v>
      </c>
    </row>
    <row r="13" spans="1:19" ht="27" customHeight="1" x14ac:dyDescent="0.25">
      <c r="A13" s="5">
        <v>9</v>
      </c>
      <c r="B13" s="20" t="s">
        <v>77</v>
      </c>
      <c r="C13" s="21" t="s">
        <v>78</v>
      </c>
      <c r="D13" s="22">
        <v>78.423220000000001</v>
      </c>
      <c r="E13" s="6">
        <f t="shared" si="0"/>
        <v>23.526966000000002</v>
      </c>
      <c r="F13" s="23">
        <v>82.26</v>
      </c>
      <c r="G13" s="6">
        <f t="shared" si="1"/>
        <v>24.678000000000001</v>
      </c>
      <c r="H13" s="22">
        <v>82.5</v>
      </c>
      <c r="I13" s="6">
        <f t="shared" si="2"/>
        <v>8.25</v>
      </c>
      <c r="J13" s="24"/>
      <c r="K13" s="6">
        <f t="shared" si="3"/>
        <v>0</v>
      </c>
      <c r="L13" s="37">
        <f t="shared" si="4"/>
        <v>56.454965999999999</v>
      </c>
      <c r="M13" s="36"/>
      <c r="N13" s="14" t="s">
        <v>20</v>
      </c>
      <c r="O13" s="15"/>
      <c r="S13" s="13" t="s">
        <v>31</v>
      </c>
    </row>
    <row r="14" spans="1:19" ht="27" customHeight="1" x14ac:dyDescent="0.25">
      <c r="A14" s="5">
        <v>10</v>
      </c>
      <c r="B14" s="20" t="s">
        <v>65</v>
      </c>
      <c r="C14" s="21" t="s">
        <v>66</v>
      </c>
      <c r="D14" s="22">
        <v>90.024389999999997</v>
      </c>
      <c r="E14" s="6">
        <f>D14*30/100</f>
        <v>27.007316999999997</v>
      </c>
      <c r="F14" s="23">
        <v>77.83</v>
      </c>
      <c r="G14" s="6">
        <f>F14*30/100</f>
        <v>23.349</v>
      </c>
      <c r="H14" s="22">
        <v>92.5</v>
      </c>
      <c r="I14" s="6">
        <f>H14*10/100</f>
        <v>9.25</v>
      </c>
      <c r="J14" s="24"/>
      <c r="K14" s="6">
        <f>J14*30/100</f>
        <v>0</v>
      </c>
      <c r="L14" s="37">
        <f>SUM(E14,G14,I14,K14)</f>
        <v>59.606316999999997</v>
      </c>
      <c r="M14" s="36"/>
      <c r="N14" s="14" t="s">
        <v>20</v>
      </c>
      <c r="O14" s="15"/>
    </row>
    <row r="16" spans="1:19" x14ac:dyDescent="0.25">
      <c r="A16" s="4" t="s">
        <v>15</v>
      </c>
    </row>
  </sheetData>
  <sheetProtection algorithmName="SHA-512" hashValue="q+za9D5AQ+CbxSOevmzkOOdYxTTT5zDsSsgmaIxvGJxJIEvYVXdhHpK7BudpfWgYNgrpYgxgL+GF10iFd8Davw==" saltValue="HaQh0lHZKJw3dQp/xARqxQ==" spinCount="100000" sheet="1" objects="1" scenarios="1"/>
  <mergeCells count="31">
    <mergeCell ref="L14:M1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M1:O1"/>
    <mergeCell ref="A3:A4"/>
    <mergeCell ref="B3:B4"/>
    <mergeCell ref="C3:C4"/>
    <mergeCell ref="D3:E3"/>
    <mergeCell ref="F3:G3"/>
    <mergeCell ref="B2:C2"/>
    <mergeCell ref="A1:A2"/>
    <mergeCell ref="B1:C1"/>
    <mergeCell ref="D1:F1"/>
    <mergeCell ref="G1:I1"/>
    <mergeCell ref="J1:L1"/>
    <mergeCell ref="D2:F2"/>
    <mergeCell ref="G2:I2"/>
    <mergeCell ref="J2:L2"/>
    <mergeCell ref="M2:O2"/>
    <mergeCell ref="H3:I3"/>
    <mergeCell ref="J3:K3"/>
    <mergeCell ref="L3:M3"/>
    <mergeCell ref="N3:O3"/>
  </mergeCells>
  <dataValidations count="2">
    <dataValidation type="list" allowBlank="1" showInputMessage="1" showErrorMessage="1" sqref="N5:N14">
      <formula1>$S$1:$S$2</formula1>
    </dataValidation>
    <dataValidation type="list" allowBlank="1" showInputMessage="1" showErrorMessage="1" sqref="O5:O14">
      <formula1>$S$3:$S$13</formula1>
    </dataValidation>
  </dataValidations>
  <pageMargins left="0.23622047244094491" right="0.23622047244094491" top="0.74803149606299213" bottom="0.74803149606299213" header="0.31496062992125984" footer="0.31496062992125984"/>
  <pageSetup paperSize="9" scale="80" fitToWidth="0" orientation="landscape" horizontalDpi="4294967295" verticalDpi="4294967295" r:id="rId1"/>
  <headerFooter>
    <oddFooter>&amp;R
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"/>
  <sheetViews>
    <sheetView workbookViewId="0">
      <selection activeCell="L8" sqref="L8:M8"/>
    </sheetView>
  </sheetViews>
  <sheetFormatPr defaultRowHeight="15" x14ac:dyDescent="0.25"/>
  <cols>
    <col min="1" max="1" width="6.85546875" style="9" customWidth="1"/>
    <col min="2" max="2" width="13.7109375" style="9" bestFit="1" customWidth="1"/>
    <col min="3" max="3" width="18.42578125" style="9" customWidth="1"/>
    <col min="4" max="11" width="9.140625" style="9" customWidth="1"/>
    <col min="12" max="12" width="7.42578125" style="9" customWidth="1"/>
    <col min="13" max="13" width="11.5703125" style="9" customWidth="1"/>
    <col min="14" max="14" width="10.5703125" style="9" bestFit="1" customWidth="1"/>
    <col min="15" max="15" width="33.28515625" style="1" bestFit="1" customWidth="1"/>
    <col min="16" max="16" width="9.140625" style="18"/>
    <col min="17" max="18" width="9.140625" style="1"/>
    <col min="19" max="19" width="3.28515625" style="1" hidden="1" customWidth="1"/>
    <col min="20" max="16384" width="9.140625" style="1"/>
  </cols>
  <sheetData>
    <row r="1" spans="1:19" s="3" customFormat="1" ht="23.25" customHeight="1" x14ac:dyDescent="0.25">
      <c r="A1" s="30" t="s">
        <v>43</v>
      </c>
      <c r="B1" s="25" t="s">
        <v>9</v>
      </c>
      <c r="C1" s="25"/>
      <c r="D1" s="25" t="s">
        <v>10</v>
      </c>
      <c r="E1" s="25"/>
      <c r="F1" s="25"/>
      <c r="G1" s="25" t="s">
        <v>11</v>
      </c>
      <c r="H1" s="25"/>
      <c r="I1" s="25"/>
      <c r="J1" s="25" t="s">
        <v>12</v>
      </c>
      <c r="K1" s="25"/>
      <c r="L1" s="25"/>
      <c r="M1" s="25" t="s">
        <v>13</v>
      </c>
      <c r="N1" s="25"/>
      <c r="O1" s="25"/>
      <c r="P1" s="16"/>
      <c r="S1" s="12" t="s">
        <v>16</v>
      </c>
    </row>
    <row r="2" spans="1:19" s="3" customFormat="1" ht="34.5" customHeight="1" x14ac:dyDescent="0.25">
      <c r="A2" s="30"/>
      <c r="B2" s="26" t="s">
        <v>33</v>
      </c>
      <c r="C2" s="26"/>
      <c r="D2" s="26" t="s">
        <v>38</v>
      </c>
      <c r="E2" s="26"/>
      <c r="F2" s="26"/>
      <c r="G2" s="26" t="s">
        <v>44</v>
      </c>
      <c r="H2" s="26"/>
      <c r="I2" s="26"/>
      <c r="J2" s="36" t="s">
        <v>36</v>
      </c>
      <c r="K2" s="36"/>
      <c r="L2" s="36"/>
      <c r="M2" s="36">
        <v>1</v>
      </c>
      <c r="N2" s="36"/>
      <c r="O2" s="36"/>
      <c r="P2" s="16"/>
      <c r="S2" s="12" t="s">
        <v>20</v>
      </c>
    </row>
    <row r="3" spans="1:19" s="2" customFormat="1" ht="42.75" customHeight="1" x14ac:dyDescent="0.25">
      <c r="A3" s="31" t="s">
        <v>0</v>
      </c>
      <c r="B3" s="32" t="s">
        <v>8</v>
      </c>
      <c r="C3" s="31" t="s">
        <v>14</v>
      </c>
      <c r="D3" s="31" t="s">
        <v>1</v>
      </c>
      <c r="E3" s="31"/>
      <c r="F3" s="30" t="s">
        <v>4</v>
      </c>
      <c r="G3" s="30"/>
      <c r="H3" s="30" t="s">
        <v>5</v>
      </c>
      <c r="I3" s="30"/>
      <c r="J3" s="30" t="s">
        <v>7</v>
      </c>
      <c r="K3" s="30"/>
      <c r="L3" s="30" t="s">
        <v>32</v>
      </c>
      <c r="M3" s="30"/>
      <c r="N3" s="30" t="s">
        <v>17</v>
      </c>
      <c r="O3" s="30"/>
      <c r="P3" s="17"/>
      <c r="S3" s="13" t="s">
        <v>21</v>
      </c>
    </row>
    <row r="4" spans="1:19" s="2" customFormat="1" x14ac:dyDescent="0.25">
      <c r="A4" s="31"/>
      <c r="B4" s="33"/>
      <c r="C4" s="31"/>
      <c r="D4" s="19" t="s">
        <v>2</v>
      </c>
      <c r="E4" s="19" t="s">
        <v>3</v>
      </c>
      <c r="F4" s="19" t="s">
        <v>2</v>
      </c>
      <c r="G4" s="19" t="s">
        <v>3</v>
      </c>
      <c r="H4" s="19" t="s">
        <v>2</v>
      </c>
      <c r="I4" s="19" t="s">
        <v>6</v>
      </c>
      <c r="J4" s="19" t="s">
        <v>2</v>
      </c>
      <c r="K4" s="19" t="s">
        <v>3</v>
      </c>
      <c r="L4" s="34"/>
      <c r="M4" s="35"/>
      <c r="N4" s="19" t="s">
        <v>18</v>
      </c>
      <c r="O4" s="19" t="s">
        <v>19</v>
      </c>
      <c r="P4" s="17"/>
      <c r="S4" s="13" t="s">
        <v>22</v>
      </c>
    </row>
    <row r="5" spans="1:19" ht="27" customHeight="1" x14ac:dyDescent="0.25">
      <c r="A5" s="5">
        <v>1</v>
      </c>
      <c r="B5" s="20" t="s">
        <v>107</v>
      </c>
      <c r="C5" s="21" t="s">
        <v>108</v>
      </c>
      <c r="D5" s="22">
        <v>93.142610000000005</v>
      </c>
      <c r="E5" s="6">
        <f t="shared" ref="E5" si="0">D5*30/100</f>
        <v>27.942782999999999</v>
      </c>
      <c r="F5" s="23">
        <v>93</v>
      </c>
      <c r="G5" s="6">
        <f t="shared" ref="G5" si="1">F5*30/100</f>
        <v>27.9</v>
      </c>
      <c r="H5" s="22">
        <v>91.25</v>
      </c>
      <c r="I5" s="6">
        <f t="shared" ref="I5" si="2">H5*10/100</f>
        <v>9.125</v>
      </c>
      <c r="J5" s="24">
        <v>90</v>
      </c>
      <c r="K5" s="6">
        <f t="shared" ref="K5" si="3">J5*30/100</f>
        <v>27</v>
      </c>
      <c r="L5" s="28">
        <f t="shared" ref="L5" si="4">SUM(E5,G5,I5,K5)</f>
        <v>91.967782999999997</v>
      </c>
      <c r="M5" s="29"/>
      <c r="N5" s="14" t="s">
        <v>16</v>
      </c>
      <c r="O5" s="15" t="s">
        <v>21</v>
      </c>
      <c r="S5" s="13" t="s">
        <v>23</v>
      </c>
    </row>
    <row r="6" spans="1:19" ht="27" customHeight="1" x14ac:dyDescent="0.25">
      <c r="A6" s="5">
        <v>2</v>
      </c>
      <c r="B6" s="20" t="s">
        <v>105</v>
      </c>
      <c r="C6" s="21" t="s">
        <v>106</v>
      </c>
      <c r="D6" s="22">
        <v>93.353930000000005</v>
      </c>
      <c r="E6" s="6">
        <f>D6*30/100</f>
        <v>28.006179000000003</v>
      </c>
      <c r="F6" s="23">
        <v>72.459999999999994</v>
      </c>
      <c r="G6" s="6">
        <f>F6*30/100</f>
        <v>21.737999999999996</v>
      </c>
      <c r="H6" s="22">
        <v>93.75</v>
      </c>
      <c r="I6" s="6">
        <f>H6*10/100</f>
        <v>9.375</v>
      </c>
      <c r="J6" s="24">
        <v>45</v>
      </c>
      <c r="K6" s="6">
        <f>J6*30/100</f>
        <v>13.5</v>
      </c>
      <c r="L6" s="28">
        <f>SUM(E6,G6,I6,K6)</f>
        <v>72.619179000000003</v>
      </c>
      <c r="M6" s="29"/>
      <c r="N6" s="14" t="s">
        <v>16</v>
      </c>
      <c r="O6" s="15" t="s">
        <v>26</v>
      </c>
      <c r="S6" s="13" t="s">
        <v>24</v>
      </c>
    </row>
    <row r="7" spans="1:19" ht="27" customHeight="1" x14ac:dyDescent="0.25">
      <c r="A7" s="5">
        <v>3</v>
      </c>
      <c r="B7" s="20" t="s">
        <v>57</v>
      </c>
      <c r="C7" s="21" t="s">
        <v>112</v>
      </c>
      <c r="D7" s="22">
        <v>86.626850000000005</v>
      </c>
      <c r="E7" s="6">
        <f t="shared" ref="E7:E14" si="5">D7*30/100</f>
        <v>25.988054999999999</v>
      </c>
      <c r="F7" s="23">
        <v>81.33</v>
      </c>
      <c r="G7" s="6">
        <f t="shared" ref="G7:G14" si="6">F7*30/100</f>
        <v>24.399000000000001</v>
      </c>
      <c r="H7" s="22">
        <v>95</v>
      </c>
      <c r="I7" s="6">
        <f t="shared" ref="I7:I14" si="7">H7*10/100</f>
        <v>9.5</v>
      </c>
      <c r="J7" s="24">
        <v>42</v>
      </c>
      <c r="K7" s="6">
        <f t="shared" ref="K7:K14" si="8">J7*30/100</f>
        <v>12.6</v>
      </c>
      <c r="L7" s="28">
        <f t="shared" ref="L7:L14" si="9">SUM(E7,G7,I7,K7)</f>
        <v>72.487054999999998</v>
      </c>
      <c r="M7" s="29"/>
      <c r="N7" s="14" t="s">
        <v>16</v>
      </c>
      <c r="O7" s="15"/>
      <c r="S7" s="13" t="s">
        <v>25</v>
      </c>
    </row>
    <row r="8" spans="1:19" ht="27" customHeight="1" x14ac:dyDescent="0.25">
      <c r="A8" s="5">
        <v>4</v>
      </c>
      <c r="B8" s="20" t="s">
        <v>113</v>
      </c>
      <c r="C8" s="21" t="s">
        <v>66</v>
      </c>
      <c r="D8" s="22">
        <v>88.22542</v>
      </c>
      <c r="E8" s="6">
        <f t="shared" si="5"/>
        <v>26.467625999999999</v>
      </c>
      <c r="F8" s="23">
        <v>82.62</v>
      </c>
      <c r="G8" s="6">
        <f t="shared" si="6"/>
        <v>24.786000000000005</v>
      </c>
      <c r="H8" s="22">
        <v>91.25</v>
      </c>
      <c r="I8" s="6">
        <f t="shared" si="7"/>
        <v>9.125</v>
      </c>
      <c r="J8" s="24">
        <v>37</v>
      </c>
      <c r="K8" s="6">
        <f t="shared" si="8"/>
        <v>11.1</v>
      </c>
      <c r="L8" s="28">
        <f t="shared" si="9"/>
        <v>71.478626000000006</v>
      </c>
      <c r="M8" s="29"/>
      <c r="N8" s="14" t="s">
        <v>16</v>
      </c>
      <c r="O8" s="15"/>
      <c r="S8" s="13" t="s">
        <v>26</v>
      </c>
    </row>
    <row r="9" spans="1:19" ht="27" customHeight="1" x14ac:dyDescent="0.25">
      <c r="A9" s="5">
        <v>5</v>
      </c>
      <c r="B9" s="20" t="s">
        <v>67</v>
      </c>
      <c r="C9" s="21" t="s">
        <v>109</v>
      </c>
      <c r="D9" s="22">
        <v>91.681920000000005</v>
      </c>
      <c r="E9" s="6">
        <f t="shared" si="5"/>
        <v>27.504576</v>
      </c>
      <c r="F9" s="23">
        <v>76.2</v>
      </c>
      <c r="G9" s="6">
        <f t="shared" si="6"/>
        <v>22.86</v>
      </c>
      <c r="H9" s="22">
        <v>90</v>
      </c>
      <c r="I9" s="6">
        <f t="shared" si="7"/>
        <v>9</v>
      </c>
      <c r="J9" s="24"/>
      <c r="K9" s="6">
        <f t="shared" si="8"/>
        <v>0</v>
      </c>
      <c r="L9" s="28">
        <f t="shared" si="9"/>
        <v>59.364576</v>
      </c>
      <c r="M9" s="29"/>
      <c r="N9" s="14" t="s">
        <v>20</v>
      </c>
      <c r="O9" s="15"/>
      <c r="S9" s="13" t="s">
        <v>27</v>
      </c>
    </row>
    <row r="10" spans="1:19" ht="27" customHeight="1" x14ac:dyDescent="0.25">
      <c r="A10" s="5">
        <v>6</v>
      </c>
      <c r="B10" s="20" t="s">
        <v>110</v>
      </c>
      <c r="C10" s="21" t="s">
        <v>111</v>
      </c>
      <c r="D10" s="22">
        <v>89.96</v>
      </c>
      <c r="E10" s="6">
        <f t="shared" si="5"/>
        <v>26.987999999999996</v>
      </c>
      <c r="F10" s="23">
        <v>79.23</v>
      </c>
      <c r="G10" s="6">
        <f t="shared" si="6"/>
        <v>23.769000000000002</v>
      </c>
      <c r="H10" s="22">
        <v>91.25</v>
      </c>
      <c r="I10" s="6">
        <f t="shared" si="7"/>
        <v>9.125</v>
      </c>
      <c r="J10" s="24"/>
      <c r="K10" s="6">
        <f t="shared" si="8"/>
        <v>0</v>
      </c>
      <c r="L10" s="28">
        <f t="shared" si="9"/>
        <v>59.881999999999998</v>
      </c>
      <c r="M10" s="29"/>
      <c r="N10" s="14" t="s">
        <v>20</v>
      </c>
      <c r="O10" s="15"/>
      <c r="S10" s="13" t="s">
        <v>28</v>
      </c>
    </row>
    <row r="11" spans="1:19" ht="27" customHeight="1" x14ac:dyDescent="0.25">
      <c r="A11" s="5">
        <v>7</v>
      </c>
      <c r="B11" s="20" t="s">
        <v>114</v>
      </c>
      <c r="C11" s="21" t="s">
        <v>115</v>
      </c>
      <c r="D11" s="22">
        <v>89.48724</v>
      </c>
      <c r="E11" s="6">
        <f t="shared" si="5"/>
        <v>26.846172000000003</v>
      </c>
      <c r="F11" s="23">
        <v>90.2</v>
      </c>
      <c r="G11" s="6">
        <f t="shared" si="6"/>
        <v>27.06</v>
      </c>
      <c r="H11" s="22">
        <v>88.75</v>
      </c>
      <c r="I11" s="6">
        <f t="shared" si="7"/>
        <v>8.875</v>
      </c>
      <c r="J11" s="24"/>
      <c r="K11" s="6">
        <f t="shared" si="8"/>
        <v>0</v>
      </c>
      <c r="L11" s="28">
        <f t="shared" si="9"/>
        <v>62.781171999999998</v>
      </c>
      <c r="M11" s="29"/>
      <c r="N11" s="14" t="s">
        <v>20</v>
      </c>
      <c r="O11" s="15"/>
      <c r="S11" s="13" t="s">
        <v>29</v>
      </c>
    </row>
    <row r="12" spans="1:19" ht="27" customHeight="1" x14ac:dyDescent="0.25">
      <c r="A12" s="5">
        <v>8</v>
      </c>
      <c r="B12" s="20" t="s">
        <v>116</v>
      </c>
      <c r="C12" s="21" t="s">
        <v>117</v>
      </c>
      <c r="D12" s="22">
        <v>83.457689999999999</v>
      </c>
      <c r="E12" s="6">
        <f t="shared" si="5"/>
        <v>25.037307000000002</v>
      </c>
      <c r="F12" s="23">
        <v>98.13</v>
      </c>
      <c r="G12" s="6">
        <f t="shared" si="6"/>
        <v>29.438999999999997</v>
      </c>
      <c r="H12" s="22">
        <v>93.75</v>
      </c>
      <c r="I12" s="6">
        <f t="shared" si="7"/>
        <v>9.375</v>
      </c>
      <c r="J12" s="24"/>
      <c r="K12" s="6">
        <f t="shared" si="8"/>
        <v>0</v>
      </c>
      <c r="L12" s="28">
        <f t="shared" si="9"/>
        <v>63.851306999999998</v>
      </c>
      <c r="M12" s="29"/>
      <c r="N12" s="14" t="s">
        <v>20</v>
      </c>
      <c r="O12" s="15"/>
      <c r="S12" s="13" t="s">
        <v>30</v>
      </c>
    </row>
    <row r="13" spans="1:19" ht="27" customHeight="1" x14ac:dyDescent="0.25">
      <c r="A13" s="5">
        <v>9</v>
      </c>
      <c r="B13" s="20" t="s">
        <v>118</v>
      </c>
      <c r="C13" s="21" t="s">
        <v>119</v>
      </c>
      <c r="D13" s="22">
        <v>86.307670000000002</v>
      </c>
      <c r="E13" s="6">
        <f t="shared" si="5"/>
        <v>25.892301000000003</v>
      </c>
      <c r="F13" s="23">
        <v>95.33</v>
      </c>
      <c r="G13" s="6">
        <f t="shared" si="6"/>
        <v>28.599</v>
      </c>
      <c r="H13" s="22">
        <v>88.75</v>
      </c>
      <c r="I13" s="6">
        <f t="shared" si="7"/>
        <v>8.875</v>
      </c>
      <c r="J13" s="24"/>
      <c r="K13" s="6">
        <f t="shared" si="8"/>
        <v>0</v>
      </c>
      <c r="L13" s="28">
        <f t="shared" si="9"/>
        <v>63.366301000000007</v>
      </c>
      <c r="M13" s="29"/>
      <c r="N13" s="14" t="s">
        <v>20</v>
      </c>
      <c r="O13" s="15"/>
      <c r="S13" s="13" t="s">
        <v>31</v>
      </c>
    </row>
    <row r="14" spans="1:19" ht="27" customHeight="1" x14ac:dyDescent="0.25">
      <c r="A14" s="5">
        <v>10</v>
      </c>
      <c r="B14" s="20" t="s">
        <v>120</v>
      </c>
      <c r="C14" s="21" t="s">
        <v>68</v>
      </c>
      <c r="D14" s="22">
        <v>83.394459999999995</v>
      </c>
      <c r="E14" s="6">
        <f t="shared" si="5"/>
        <v>25.018338</v>
      </c>
      <c r="F14" s="23">
        <v>65.459999999999994</v>
      </c>
      <c r="G14" s="6">
        <f t="shared" si="6"/>
        <v>19.637999999999998</v>
      </c>
      <c r="H14" s="22">
        <v>92.5</v>
      </c>
      <c r="I14" s="6">
        <f t="shared" si="7"/>
        <v>9.25</v>
      </c>
      <c r="J14" s="24"/>
      <c r="K14" s="6">
        <f t="shared" si="8"/>
        <v>0</v>
      </c>
      <c r="L14" s="28">
        <f t="shared" si="9"/>
        <v>53.906337999999998</v>
      </c>
      <c r="M14" s="29"/>
      <c r="N14" s="14" t="s">
        <v>20</v>
      </c>
      <c r="O14" s="15"/>
    </row>
    <row r="16" spans="1:19" x14ac:dyDescent="0.25">
      <c r="A16" s="4" t="s">
        <v>15</v>
      </c>
    </row>
  </sheetData>
  <sheetProtection algorithmName="SHA-512" hashValue="+g2sPkEGAv2WCQeUpjS35jtYS/LEPFxuJY0BvG5Or6c2yk4VOtQ8kDC4R4TpldUDRvRnyM8LVv8qyyqjDt2x8A==" saltValue="R/LvOG+ms06+lnoR7Hk4Og==" spinCount="100000" sheet="1" objects="1" scenarios="1"/>
  <mergeCells count="31">
    <mergeCell ref="L14:M14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M1:O1"/>
    <mergeCell ref="A3:A4"/>
    <mergeCell ref="B3:B4"/>
    <mergeCell ref="C3:C4"/>
    <mergeCell ref="D3:E3"/>
    <mergeCell ref="F3:G3"/>
    <mergeCell ref="B2:C2"/>
    <mergeCell ref="A1:A2"/>
    <mergeCell ref="B1:C1"/>
    <mergeCell ref="D1:F1"/>
    <mergeCell ref="G1:I1"/>
    <mergeCell ref="J1:L1"/>
    <mergeCell ref="D2:F2"/>
    <mergeCell ref="G2:I2"/>
    <mergeCell ref="J2:L2"/>
    <mergeCell ref="M2:O2"/>
    <mergeCell ref="H3:I3"/>
    <mergeCell ref="J3:K3"/>
    <mergeCell ref="L3:M3"/>
    <mergeCell ref="N3:O3"/>
  </mergeCells>
  <dataValidations count="2">
    <dataValidation type="list" allowBlank="1" showInputMessage="1" showErrorMessage="1" sqref="O5:O14">
      <formula1>$S$3:$S$13</formula1>
    </dataValidation>
    <dataValidation type="list" allowBlank="1" showInputMessage="1" showErrorMessage="1" sqref="N5:N14">
      <formula1>$S$1:$S$2</formula1>
    </dataValidation>
  </dataValidations>
  <pageMargins left="0.23622047244094491" right="0.23622047244094491" top="0.74803149606299213" bottom="0.74803149606299213" header="0.31496062992125984" footer="0.31496062992125984"/>
  <pageSetup paperSize="9" scale="80" fitToWidth="0" orientation="landscape" horizontalDpi="4294967295" verticalDpi="4294967295" r:id="rId1"/>
  <headerFooter>
    <oddFooter>&amp;R
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CEZA VE CEZA MUHAKEMESİ HUKUKU</vt:lpstr>
      <vt:lpstr>MİLLETLERARASI ÖZEL HUKUK ABD</vt:lpstr>
      <vt:lpstr>ROMA HUKUKU ABD</vt:lpstr>
      <vt:lpstr>TİCARET HUKUKU ABD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Aysun ERDEM</cp:lastModifiedBy>
  <cp:lastPrinted>2020-12-25T11:27:09Z</cp:lastPrinted>
  <dcterms:created xsi:type="dcterms:W3CDTF">2012-07-16T12:51:00Z</dcterms:created>
  <dcterms:modified xsi:type="dcterms:W3CDTF">2021-07-08T11:34:51Z</dcterms:modified>
</cp:coreProperties>
</file>