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nil\Desktop\"/>
    </mc:Choice>
  </mc:AlternateContent>
  <bookViews>
    <workbookView xWindow="0" yWindow="0" windowWidth="28800" windowHeight="11595" tabRatio="500"/>
  </bookViews>
  <sheets>
    <sheet name="Puantaj" sheetId="9" r:id="rId1"/>
    <sheet name="Gün Tipleri" sheetId="10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2" i="9" l="1"/>
  <c r="AJ21" i="9"/>
  <c r="AJ20" i="9"/>
  <c r="AJ19" i="9"/>
  <c r="AJ18" i="9"/>
  <c r="AJ17" i="9"/>
  <c r="AJ16" i="9"/>
  <c r="AJ15" i="9"/>
  <c r="AJ14" i="9"/>
  <c r="AJ13" i="9"/>
  <c r="AI13" i="9"/>
  <c r="AK13" i="9"/>
  <c r="AN13" i="9"/>
  <c r="AL13" i="9"/>
  <c r="AM13" i="9"/>
  <c r="B25" i="9"/>
  <c r="AI22" i="9"/>
  <c r="AK22" i="9"/>
  <c r="AL22" i="9"/>
  <c r="AM22" i="9"/>
  <c r="AN22" i="9"/>
  <c r="AO22" i="9"/>
  <c r="AI21" i="9"/>
  <c r="AK21" i="9"/>
  <c r="AL21" i="9"/>
  <c r="AM21" i="9"/>
  <c r="AN21" i="9"/>
  <c r="AO21" i="9"/>
  <c r="AI20" i="9"/>
  <c r="AK20" i="9"/>
  <c r="AL20" i="9"/>
  <c r="AM20" i="9"/>
  <c r="AN20" i="9"/>
  <c r="AO20" i="9"/>
  <c r="AI19" i="9"/>
  <c r="AK19" i="9"/>
  <c r="AL19" i="9"/>
  <c r="AM19" i="9"/>
  <c r="AN19" i="9"/>
  <c r="AO19" i="9"/>
  <c r="AI18" i="9"/>
  <c r="AK18" i="9"/>
  <c r="AL18" i="9"/>
  <c r="AM18" i="9"/>
  <c r="AN18" i="9"/>
  <c r="AO18" i="9"/>
  <c r="AI17" i="9"/>
  <c r="AK17" i="9"/>
  <c r="AL17" i="9"/>
  <c r="AM17" i="9"/>
  <c r="AN17" i="9"/>
  <c r="AO17" i="9"/>
  <c r="AI16" i="9"/>
  <c r="AK16" i="9"/>
  <c r="AL16" i="9"/>
  <c r="AM16" i="9"/>
  <c r="AN16" i="9"/>
  <c r="AO16" i="9"/>
  <c r="AI15" i="9"/>
  <c r="AK15" i="9"/>
  <c r="AL15" i="9"/>
  <c r="AM15" i="9"/>
  <c r="AN15" i="9"/>
  <c r="AO15" i="9"/>
  <c r="AI14" i="9"/>
  <c r="AK14" i="9"/>
  <c r="AL14" i="9"/>
  <c r="AM14" i="9"/>
  <c r="AN14" i="9"/>
  <c r="AO14" i="9"/>
  <c r="AO13" i="9"/>
</calcChain>
</file>

<file path=xl/sharedStrings.xml><?xml version="1.0" encoding="utf-8"?>
<sst xmlns="http://schemas.openxmlformats.org/spreadsheetml/2006/main" count="181" uniqueCount="149">
  <si>
    <t>SÜREKLİ İŞÇİ AYLIK PUANTAJ CETVELİ</t>
  </si>
  <si>
    <t>İlgili Yıl</t>
  </si>
  <si>
    <t xml:space="preserve">Dönemi </t>
  </si>
  <si>
    <t>İşçinin</t>
  </si>
  <si>
    <t>TOPLAM</t>
  </si>
  <si>
    <t>Sıra</t>
  </si>
  <si>
    <t>T.C.Kimlik</t>
  </si>
  <si>
    <t>No</t>
  </si>
  <si>
    <t>Numarası</t>
  </si>
  <si>
    <t>Adı Soyadı</t>
  </si>
  <si>
    <t>DENEME</t>
  </si>
  <si>
    <t>X=Çalışılan Gün</t>
  </si>
  <si>
    <t>X</t>
  </si>
  <si>
    <r>
      <t>HT</t>
    </r>
    <r>
      <rPr>
        <b/>
        <sz val="10"/>
        <rFont val="Times New Roman"/>
        <family val="1"/>
        <charset val="162"/>
      </rPr>
      <t>=Hafta Tatili</t>
    </r>
  </si>
  <si>
    <r>
      <t>Yİ</t>
    </r>
    <r>
      <rPr>
        <b/>
        <sz val="10"/>
        <rFont val="Times New Roman"/>
        <family val="1"/>
        <charset val="162"/>
      </rPr>
      <t>= Yıllık İzin</t>
    </r>
  </si>
  <si>
    <r>
      <t>R+</t>
    </r>
    <r>
      <rPr>
        <b/>
        <sz val="10"/>
        <rFont val="Times New Roman"/>
        <family val="1"/>
        <charset val="162"/>
      </rPr>
      <t>=Raporlu</t>
    </r>
  </si>
  <si>
    <r>
      <t>GT</t>
    </r>
    <r>
      <rPr>
        <b/>
        <sz val="10"/>
        <rFont val="Times New Roman"/>
        <family val="1"/>
        <charset val="162"/>
      </rPr>
      <t>=Genel Tatil</t>
    </r>
  </si>
  <si>
    <t>Yİ</t>
  </si>
  <si>
    <r>
      <rPr>
        <b/>
        <sz val="10"/>
        <color rgb="FFFF0000"/>
        <rFont val="Times New Roman"/>
        <family val="1"/>
        <charset val="162"/>
      </rPr>
      <t>Cİ</t>
    </r>
    <r>
      <rPr>
        <b/>
        <sz val="10"/>
        <rFont val="Times New Roman"/>
        <family val="1"/>
        <charset val="162"/>
      </rPr>
      <t>=Cumartesi İzni</t>
    </r>
  </si>
  <si>
    <t>Cİ</t>
  </si>
  <si>
    <t>HT</t>
  </si>
  <si>
    <t>BİRİM:</t>
  </si>
  <si>
    <t>KIRKLARELİ ÜNİVERSİTESİ</t>
  </si>
  <si>
    <t xml:space="preserve">        G   Ü   N   L  E   R</t>
  </si>
  <si>
    <t>İMZA</t>
  </si>
  <si>
    <t>Gün Tipi</t>
  </si>
  <si>
    <t>Kısaltma</t>
  </si>
  <si>
    <t>Ad</t>
  </si>
  <si>
    <t>Kisaltma</t>
  </si>
  <si>
    <t>Çalışılan Gün</t>
  </si>
  <si>
    <t>Çalışılan Gün Yemek Verilen</t>
  </si>
  <si>
    <t>XYM</t>
  </si>
  <si>
    <t>Çalışılan Gün Yol Verilen</t>
  </si>
  <si>
    <t>XYL</t>
  </si>
  <si>
    <t>Hafta Tatili</t>
  </si>
  <si>
    <t>Hafta Tatili (Yarı Z.Ç.)</t>
  </si>
  <si>
    <t>HT/</t>
  </si>
  <si>
    <t>Hafta Tatili Çalışma</t>
  </si>
  <si>
    <t>HÇ</t>
  </si>
  <si>
    <t>Ulusal Bayram, Genel Tatil</t>
  </si>
  <si>
    <t>GT</t>
  </si>
  <si>
    <t>Tatil Günü Mesaisi</t>
  </si>
  <si>
    <t>TM</t>
  </si>
  <si>
    <t>Tatil Günü Mesaisi (Yarım Gün)</t>
  </si>
  <si>
    <t>TY</t>
  </si>
  <si>
    <t>İşten Çıkmış/Yok</t>
  </si>
  <si>
    <t>--</t>
  </si>
  <si>
    <t>1 Saat Fazla Mesai</t>
  </si>
  <si>
    <t>X1</t>
  </si>
  <si>
    <t>1,5 Saat Fazla Mesai</t>
  </si>
  <si>
    <t>X15</t>
  </si>
  <si>
    <t>2 Saat Fazla Mesai</t>
  </si>
  <si>
    <t>X2</t>
  </si>
  <si>
    <t>2,5 Saat Fazla Mesai</t>
  </si>
  <si>
    <t>X25</t>
  </si>
  <si>
    <t>3 Saat Fazla Mesai</t>
  </si>
  <si>
    <t>X3</t>
  </si>
  <si>
    <t>3,5 Saat Fazla Mesai</t>
  </si>
  <si>
    <t>X35</t>
  </si>
  <si>
    <t>4 Saat Fazla Mesai</t>
  </si>
  <si>
    <t>X4</t>
  </si>
  <si>
    <t>4,5 Saat Fazla Mesai</t>
  </si>
  <si>
    <t>X45</t>
  </si>
  <si>
    <t>5 Saat Fazla Mesai</t>
  </si>
  <si>
    <t>X5</t>
  </si>
  <si>
    <t>5,5 Saat Fazla Mesai</t>
  </si>
  <si>
    <t>X55</t>
  </si>
  <si>
    <t>6 Saat Fazla Mesai</t>
  </si>
  <si>
    <t>X6</t>
  </si>
  <si>
    <t>6,5 Saat Fazla Mesai</t>
  </si>
  <si>
    <t>X65</t>
  </si>
  <si>
    <t>7 Saat Fazla Mesai</t>
  </si>
  <si>
    <t>X7</t>
  </si>
  <si>
    <t>7,5 Saat Fazla Mesai</t>
  </si>
  <si>
    <t>X75</t>
  </si>
  <si>
    <t>8 Saat Fazla Mesai</t>
  </si>
  <si>
    <t>X8</t>
  </si>
  <si>
    <t>8,5 Saat Fazla Mesai</t>
  </si>
  <si>
    <t>X85</t>
  </si>
  <si>
    <t>9 Saat Fazla Mesai</t>
  </si>
  <si>
    <t>X9</t>
  </si>
  <si>
    <t>9,5 Saat Fazla Mesai</t>
  </si>
  <si>
    <t>X95</t>
  </si>
  <si>
    <t>10 Saat Fazla Mesai</t>
  </si>
  <si>
    <t>X10</t>
  </si>
  <si>
    <t>10,5 Saat Fazla Mesai</t>
  </si>
  <si>
    <t>X105</t>
  </si>
  <si>
    <t>11 Saat Fazla Mesai</t>
  </si>
  <si>
    <t>X11</t>
  </si>
  <si>
    <t>11,5 Saat Fazla Mesai</t>
  </si>
  <si>
    <t>X115</t>
  </si>
  <si>
    <t>Yıllık İzin</t>
  </si>
  <si>
    <t>Yıllık İzin (Yarı Z.Ç.)</t>
  </si>
  <si>
    <t>Yİ/</t>
  </si>
  <si>
    <t>Sendikal Yıllık İzin</t>
  </si>
  <si>
    <t>SY</t>
  </si>
  <si>
    <t>Cumartesi İzni</t>
  </si>
  <si>
    <t>İdari İzin</t>
  </si>
  <si>
    <t>İİ</t>
  </si>
  <si>
    <t>Evlilik İzni</t>
  </si>
  <si>
    <t>Eİ</t>
  </si>
  <si>
    <t>Ölüm İzni</t>
  </si>
  <si>
    <t>Öİ</t>
  </si>
  <si>
    <t>Babalık İzni</t>
  </si>
  <si>
    <t>Bİ</t>
  </si>
  <si>
    <t>Engelli Çocuk İzni</t>
  </si>
  <si>
    <t>Çİ</t>
  </si>
  <si>
    <t>Sendikal Ücretli İzin</t>
  </si>
  <si>
    <t>Sİ</t>
  </si>
  <si>
    <t>Diğer Ücretli İzin</t>
  </si>
  <si>
    <t>U+</t>
  </si>
  <si>
    <t>Diğer Ücretli İzin (Yarı Z.Ç.)</t>
  </si>
  <si>
    <t>U+/</t>
  </si>
  <si>
    <t>Rapor Ücretsiz</t>
  </si>
  <si>
    <t>R-</t>
  </si>
  <si>
    <t>Rapor Ücretli</t>
  </si>
  <si>
    <t>R+</t>
  </si>
  <si>
    <t>Rapor İş Kazası</t>
  </si>
  <si>
    <t>Rİ</t>
  </si>
  <si>
    <t>Doğum Raporu (Analık İzni)</t>
  </si>
  <si>
    <t>Dİ</t>
  </si>
  <si>
    <t>Ücretsiz Doğum İzni</t>
  </si>
  <si>
    <t>D-</t>
  </si>
  <si>
    <t>Gelmedi</t>
  </si>
  <si>
    <t>G</t>
  </si>
  <si>
    <t>Mazeret İzin Ücretsiz</t>
  </si>
  <si>
    <t>M-</t>
  </si>
  <si>
    <t>Yarı Zamanlı Ç. Ödeneği</t>
  </si>
  <si>
    <t>YA</t>
  </si>
  <si>
    <t xml:space="preserve"> Ücretsiz Yol İzni</t>
  </si>
  <si>
    <t>YO</t>
  </si>
  <si>
    <t>Diğer Ücretsiz İzin</t>
  </si>
  <si>
    <t>U-</t>
  </si>
  <si>
    <t>Disiplin Cezası</t>
  </si>
  <si>
    <t>DC</t>
  </si>
  <si>
    <t>Gözaltına Alınma</t>
  </si>
  <si>
    <t>GA</t>
  </si>
  <si>
    <t>Tutukluluk</t>
  </si>
  <si>
    <t>TU</t>
  </si>
  <si>
    <t>Grev</t>
  </si>
  <si>
    <t>GR</t>
  </si>
  <si>
    <t>Lokavt</t>
  </si>
  <si>
    <t>LO</t>
  </si>
  <si>
    <t>Genel Hayatı Etkileyen Olaylar</t>
  </si>
  <si>
    <t>GO</t>
  </si>
  <si>
    <t>Doğal Afet</t>
  </si>
  <si>
    <t>DA</t>
  </si>
  <si>
    <t>UNVAN</t>
  </si>
  <si>
    <r>
      <rPr>
        <b/>
        <sz val="11"/>
        <rFont val="Times New Roman"/>
        <family val="1"/>
        <charset val="162"/>
      </rPr>
      <t>X</t>
    </r>
    <r>
      <rPr>
        <sz val="11"/>
        <rFont val="Times New Roman"/>
        <family val="1"/>
        <charset val="162"/>
      </rPr>
      <t xml:space="preserve">  = (Günlük ….. (…..) saat çalışmayı İfade eder.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</si>
</sst>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shrinkToFit="1"/>
      <protection locked="0"/>
    </xf>
    <xf numFmtId="0" fontId="3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vertical="center" wrapText="1"/>
      <protection hidden="1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 applyProtection="1">
      <alignment horizontal="left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7" fillId="0" borderId="21" xfId="1" applyFont="1" applyFill="1" applyBorder="1" applyAlignment="1" applyProtection="1">
      <alignment vertical="center" wrapText="1"/>
      <protection hidden="1"/>
    </xf>
    <xf numFmtId="0" fontId="15" fillId="0" borderId="0" xfId="0" applyFont="1"/>
    <xf numFmtId="0" fontId="3" fillId="0" borderId="27" xfId="1" applyFont="1" applyFill="1" applyBorder="1" applyAlignment="1" applyProtection="1">
      <alignment horizontal="left"/>
      <protection locked="0"/>
    </xf>
    <xf numFmtId="0" fontId="0" fillId="0" borderId="11" xfId="0" applyBorder="1"/>
    <xf numFmtId="0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29" xfId="1" applyFont="1" applyFill="1" applyBorder="1" applyAlignment="1" applyProtection="1">
      <alignment horizontal="center" vertical="center" shrinkToFit="1"/>
      <protection locked="0"/>
    </xf>
    <xf numFmtId="0" fontId="3" fillId="0" borderId="29" xfId="1" applyFont="1" applyFill="1" applyBorder="1" applyAlignment="1" applyProtection="1">
      <alignment horizontal="left" vertical="center" shrinkToFit="1"/>
      <protection locked="0"/>
    </xf>
    <xf numFmtId="0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1" applyFont="1" applyFill="1" applyBorder="1" applyAlignment="1" applyProtection="1">
      <alignment vertical="center" wrapText="1"/>
      <protection hidden="1"/>
    </xf>
    <xf numFmtId="0" fontId="7" fillId="0" borderId="30" xfId="1" applyFont="1" applyFill="1" applyBorder="1" applyAlignment="1" applyProtection="1">
      <alignment vertical="center" wrapText="1"/>
      <protection hidden="1"/>
    </xf>
    <xf numFmtId="0" fontId="0" fillId="0" borderId="31" xfId="0" applyBorder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9" xfId="1" applyFont="1" applyFill="1" applyBorder="1" applyAlignment="1" applyProtection="1">
      <alignment horizontal="center" textRotation="90"/>
      <protection locked="0"/>
    </xf>
    <xf numFmtId="0" fontId="6" fillId="0" borderId="9" xfId="1" applyFont="1" applyFill="1" applyBorder="1" applyAlignment="1" applyProtection="1">
      <alignment horizontal="center" textRotation="90"/>
      <protection locked="0"/>
    </xf>
    <xf numFmtId="0" fontId="6" fillId="0" borderId="10" xfId="1" applyFont="1" applyFill="1" applyBorder="1" applyAlignment="1" applyProtection="1">
      <alignment horizontal="center" textRotation="90"/>
      <protection locked="0"/>
    </xf>
    <xf numFmtId="0" fontId="14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textRotation="90"/>
      <protection locked="0"/>
    </xf>
    <xf numFmtId="0" fontId="6" fillId="0" borderId="22" xfId="1" applyFont="1" applyFill="1" applyBorder="1" applyAlignment="1" applyProtection="1">
      <alignment horizontal="center" textRotation="90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0" borderId="15" xfId="1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14" fontId="2" fillId="0" borderId="10" xfId="1" applyNumberFormat="1" applyFont="1" applyFill="1" applyBorder="1" applyAlignment="1" applyProtection="1">
      <alignment horizontal="center" vertical="center" textRotation="90"/>
      <protection locked="0"/>
    </xf>
    <xf numFmtId="0" fontId="2" fillId="0" borderId="12" xfId="1" applyFont="1" applyFill="1" applyBorder="1" applyAlignment="1" applyProtection="1">
      <alignment horizontal="center" vertical="center" textRotation="90"/>
      <protection locked="0"/>
    </xf>
    <xf numFmtId="0" fontId="2" fillId="0" borderId="14" xfId="1" applyFont="1" applyFill="1" applyBorder="1" applyAlignment="1" applyProtection="1">
      <alignment horizontal="center" vertical="center" textRotation="90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/>
    <cellStyle name="Normal_Sayfa1 2" xfId="2"/>
  </cellStyles>
  <dxfs count="3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abSelected="1" workbookViewId="0">
      <selection activeCell="N31" sqref="N31"/>
    </sheetView>
  </sheetViews>
  <sheetFormatPr defaultColWidth="11" defaultRowHeight="15.75" x14ac:dyDescent="0.25"/>
  <cols>
    <col min="1" max="1" width="5.75" customWidth="1"/>
    <col min="2" max="2" width="11.375" customWidth="1"/>
    <col min="3" max="3" width="17" customWidth="1"/>
    <col min="4" max="4" width="3.25" customWidth="1"/>
    <col min="5" max="7" width="3.125" bestFit="1" customWidth="1"/>
    <col min="8" max="8" width="4.125" bestFit="1" customWidth="1"/>
    <col min="9" max="18" width="3.125" bestFit="1" customWidth="1"/>
    <col min="19" max="19" width="2.875" bestFit="1" customWidth="1"/>
    <col min="20" max="30" width="3.125" bestFit="1" customWidth="1"/>
    <col min="31" max="31" width="3.125" customWidth="1"/>
    <col min="32" max="33" width="3.125" bestFit="1" customWidth="1"/>
    <col min="34" max="34" width="3.125" hidden="1" customWidth="1"/>
    <col min="35" max="35" width="4.875" customWidth="1"/>
    <col min="36" max="36" width="3.125" customWidth="1"/>
    <col min="37" max="37" width="3.625" customWidth="1"/>
    <col min="38" max="40" width="3.125" bestFit="1" customWidth="1"/>
    <col min="41" max="41" width="5.5" customWidth="1"/>
    <col min="42" max="42" width="7.5" customWidth="1"/>
  </cols>
  <sheetData>
    <row r="1" spans="1:44" x14ac:dyDescent="0.25">
      <c r="A1" s="40"/>
      <c r="B1" s="40"/>
      <c r="C1" s="40"/>
      <c r="AI1" s="40"/>
      <c r="AJ1" s="40"/>
      <c r="AK1" s="40"/>
      <c r="AL1" s="40"/>
      <c r="AM1" s="40"/>
      <c r="AN1" s="40"/>
      <c r="AO1" s="40"/>
      <c r="AP1" s="40"/>
    </row>
    <row r="2" spans="1:44" x14ac:dyDescent="0.25">
      <c r="A2" s="40"/>
      <c r="B2" s="40"/>
      <c r="C2" s="40"/>
      <c r="AI2" s="40"/>
      <c r="AJ2" s="40"/>
      <c r="AK2" s="40"/>
      <c r="AL2" s="40"/>
      <c r="AM2" s="40"/>
      <c r="AN2" s="40"/>
      <c r="AO2" s="40"/>
      <c r="AP2" s="40"/>
    </row>
    <row r="3" spans="1:44" ht="21.75" thickBot="1" x14ac:dyDescent="0.4">
      <c r="J3" s="51" t="s">
        <v>22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H3" s="16"/>
      <c r="AI3" s="16"/>
      <c r="AJ3" s="16"/>
    </row>
    <row r="4" spans="1:44" ht="16.5" thickBot="1" x14ac:dyDescent="0.3">
      <c r="A4" s="71" t="s">
        <v>21</v>
      </c>
      <c r="B4" s="72"/>
      <c r="C4" s="67"/>
      <c r="D4" s="67"/>
      <c r="E4" s="68"/>
      <c r="F4" s="1"/>
      <c r="G4" s="52" t="s">
        <v>0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75" t="s">
        <v>1</v>
      </c>
      <c r="AH4" s="75"/>
      <c r="AI4" s="75"/>
      <c r="AJ4" s="46"/>
      <c r="AK4" s="46"/>
      <c r="AL4" s="46"/>
      <c r="AM4" s="46"/>
      <c r="AN4" s="46"/>
      <c r="AO4" s="46"/>
      <c r="AP4" s="47"/>
    </row>
    <row r="5" spans="1:44" ht="16.5" thickBot="1" x14ac:dyDescent="0.3">
      <c r="A5" s="73" t="s">
        <v>147</v>
      </c>
      <c r="B5" s="74"/>
      <c r="C5" s="69"/>
      <c r="D5" s="69"/>
      <c r="E5" s="7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76" t="s">
        <v>2</v>
      </c>
      <c r="AH5" s="76"/>
      <c r="AI5" s="76"/>
      <c r="AJ5" s="44"/>
      <c r="AK5" s="44"/>
      <c r="AL5" s="44"/>
      <c r="AM5" s="44"/>
      <c r="AN5" s="44"/>
      <c r="AO5" s="44"/>
      <c r="AP5" s="45"/>
    </row>
    <row r="6" spans="1:44" ht="16.5" thickBot="1" x14ac:dyDescent="0.3">
      <c r="A6" s="30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4"/>
      <c r="AK6" s="4"/>
      <c r="AL6" s="4"/>
      <c r="AM6" s="4"/>
      <c r="AN6" s="4"/>
      <c r="AO6" s="4"/>
    </row>
    <row r="7" spans="1:44" x14ac:dyDescent="0.25">
      <c r="A7" s="59"/>
      <c r="B7" s="61" t="s">
        <v>3</v>
      </c>
      <c r="C7" s="61"/>
      <c r="D7" s="55" t="s">
        <v>23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6" t="s">
        <v>4</v>
      </c>
      <c r="AJ7" s="57"/>
      <c r="AK7" s="57"/>
      <c r="AL7" s="57"/>
      <c r="AM7" s="57"/>
      <c r="AN7" s="57"/>
      <c r="AO7" s="58"/>
      <c r="AP7" s="41" t="s">
        <v>24</v>
      </c>
    </row>
    <row r="8" spans="1:44" ht="15.95" customHeight="1" x14ac:dyDescent="0.25">
      <c r="A8" s="60"/>
      <c r="B8" s="62"/>
      <c r="C8" s="62"/>
      <c r="D8" s="63">
        <v>43784</v>
      </c>
      <c r="E8" s="63">
        <v>43785</v>
      </c>
      <c r="F8" s="63">
        <v>43786</v>
      </c>
      <c r="G8" s="63">
        <v>43787</v>
      </c>
      <c r="H8" s="63">
        <v>43788</v>
      </c>
      <c r="I8" s="63">
        <v>43789</v>
      </c>
      <c r="J8" s="63">
        <v>43790</v>
      </c>
      <c r="K8" s="63">
        <v>43791</v>
      </c>
      <c r="L8" s="63">
        <v>43792</v>
      </c>
      <c r="M8" s="63">
        <v>43793</v>
      </c>
      <c r="N8" s="63">
        <v>43794</v>
      </c>
      <c r="O8" s="63">
        <v>43795</v>
      </c>
      <c r="P8" s="63">
        <v>43796</v>
      </c>
      <c r="Q8" s="63">
        <v>43797</v>
      </c>
      <c r="R8" s="63">
        <v>43798</v>
      </c>
      <c r="S8" s="63">
        <v>43799</v>
      </c>
      <c r="T8" s="63">
        <v>43800</v>
      </c>
      <c r="U8" s="63">
        <v>43801</v>
      </c>
      <c r="V8" s="63">
        <v>43802</v>
      </c>
      <c r="W8" s="63">
        <v>43803</v>
      </c>
      <c r="X8" s="63">
        <v>43804</v>
      </c>
      <c r="Y8" s="63">
        <v>43805</v>
      </c>
      <c r="Z8" s="63">
        <v>43806</v>
      </c>
      <c r="AA8" s="63">
        <v>43807</v>
      </c>
      <c r="AB8" s="63">
        <v>43808</v>
      </c>
      <c r="AC8" s="63">
        <v>43809</v>
      </c>
      <c r="AD8" s="63">
        <v>43810</v>
      </c>
      <c r="AE8" s="63">
        <v>43811</v>
      </c>
      <c r="AF8" s="63">
        <v>43812</v>
      </c>
      <c r="AG8" s="63">
        <v>43813</v>
      </c>
      <c r="AH8" s="63">
        <v>43814</v>
      </c>
      <c r="AI8" s="48" t="s">
        <v>11</v>
      </c>
      <c r="AJ8" s="48" t="s">
        <v>18</v>
      </c>
      <c r="AK8" s="49" t="s">
        <v>13</v>
      </c>
      <c r="AL8" s="49" t="s">
        <v>14</v>
      </c>
      <c r="AM8" s="49" t="s">
        <v>15</v>
      </c>
      <c r="AN8" s="53" t="s">
        <v>16</v>
      </c>
      <c r="AO8" s="48" t="s">
        <v>4</v>
      </c>
      <c r="AP8" s="42"/>
    </row>
    <row r="9" spans="1:44" x14ac:dyDescent="0.25">
      <c r="A9" s="60"/>
      <c r="B9" s="62"/>
      <c r="C9" s="62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49"/>
      <c r="AJ9" s="49"/>
      <c r="AK9" s="49"/>
      <c r="AL9" s="49"/>
      <c r="AM9" s="49"/>
      <c r="AN9" s="53"/>
      <c r="AO9" s="48"/>
      <c r="AP9" s="42"/>
    </row>
    <row r="10" spans="1:44" x14ac:dyDescent="0.25">
      <c r="A10" s="60"/>
      <c r="B10" s="62"/>
      <c r="C10" s="6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49"/>
      <c r="AJ10" s="49"/>
      <c r="AK10" s="49"/>
      <c r="AL10" s="49"/>
      <c r="AM10" s="49"/>
      <c r="AN10" s="53"/>
      <c r="AO10" s="48"/>
      <c r="AP10" s="42"/>
    </row>
    <row r="11" spans="1:44" x14ac:dyDescent="0.25">
      <c r="A11" s="5" t="s">
        <v>5</v>
      </c>
      <c r="B11" s="6" t="s">
        <v>6</v>
      </c>
      <c r="C11" s="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49"/>
      <c r="AJ11" s="49"/>
      <c r="AK11" s="49"/>
      <c r="AL11" s="49"/>
      <c r="AM11" s="49"/>
      <c r="AN11" s="53"/>
      <c r="AO11" s="48"/>
      <c r="AP11" s="42"/>
      <c r="AR11" s="29"/>
    </row>
    <row r="12" spans="1:44" ht="21" customHeight="1" x14ac:dyDescent="0.25">
      <c r="A12" s="17" t="s">
        <v>7</v>
      </c>
      <c r="B12" s="18" t="s">
        <v>8</v>
      </c>
      <c r="C12" s="18" t="s">
        <v>9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50"/>
      <c r="AJ12" s="50"/>
      <c r="AK12" s="50"/>
      <c r="AL12" s="50"/>
      <c r="AM12" s="50"/>
      <c r="AN12" s="54"/>
      <c r="AO12" s="48"/>
      <c r="AP12" s="43"/>
    </row>
    <row r="13" spans="1:44" x14ac:dyDescent="0.25">
      <c r="A13" s="25">
        <v>1</v>
      </c>
      <c r="B13" s="19">
        <v>11111111111</v>
      </c>
      <c r="C13" s="20" t="s">
        <v>10</v>
      </c>
      <c r="D13" s="21" t="s">
        <v>12</v>
      </c>
      <c r="E13" s="21" t="s">
        <v>12</v>
      </c>
      <c r="F13" s="21" t="s">
        <v>19</v>
      </c>
      <c r="G13" s="21" t="s">
        <v>20</v>
      </c>
      <c r="H13" s="21" t="s">
        <v>12</v>
      </c>
      <c r="I13" s="21" t="s">
        <v>12</v>
      </c>
      <c r="J13" s="21" t="s">
        <v>12</v>
      </c>
      <c r="K13" s="21" t="s">
        <v>12</v>
      </c>
      <c r="L13" s="21" t="s">
        <v>12</v>
      </c>
      <c r="M13" s="21" t="s">
        <v>19</v>
      </c>
      <c r="N13" s="21" t="s">
        <v>20</v>
      </c>
      <c r="O13" s="21" t="s">
        <v>12</v>
      </c>
      <c r="P13" s="21" t="s">
        <v>12</v>
      </c>
      <c r="Q13" s="21" t="s">
        <v>12</v>
      </c>
      <c r="R13" s="21" t="s">
        <v>12</v>
      </c>
      <c r="S13" s="21" t="s">
        <v>12</v>
      </c>
      <c r="T13" s="21" t="s">
        <v>19</v>
      </c>
      <c r="U13" s="21" t="s">
        <v>20</v>
      </c>
      <c r="V13" s="21" t="s">
        <v>12</v>
      </c>
      <c r="W13" s="21" t="s">
        <v>17</v>
      </c>
      <c r="X13" s="21" t="s">
        <v>12</v>
      </c>
      <c r="Y13" s="21" t="s">
        <v>12</v>
      </c>
      <c r="Z13" s="21" t="s">
        <v>12</v>
      </c>
      <c r="AA13" s="21" t="s">
        <v>19</v>
      </c>
      <c r="AB13" s="21" t="s">
        <v>20</v>
      </c>
      <c r="AC13" s="21" t="s">
        <v>12</v>
      </c>
      <c r="AD13" s="21" t="s">
        <v>12</v>
      </c>
      <c r="AE13" s="21" t="s">
        <v>12</v>
      </c>
      <c r="AF13" s="21" t="s">
        <v>12</v>
      </c>
      <c r="AG13" s="21" t="s">
        <v>12</v>
      </c>
      <c r="AH13" s="21" t="s">
        <v>12</v>
      </c>
      <c r="AI13" s="22">
        <f>COUNTIF(D13:AH13,"X")</f>
        <v>22</v>
      </c>
      <c r="AJ13" s="22">
        <f>COUNTIF(D13:AH13,"Cİ")</f>
        <v>4</v>
      </c>
      <c r="AK13" s="22">
        <f>COUNTIF(E13:AI13,"HT")</f>
        <v>4</v>
      </c>
      <c r="AL13" s="22">
        <f>COUNTIF(D13:AH13,"Yİ")</f>
        <v>1</v>
      </c>
      <c r="AM13" s="22">
        <f>COUNTIF(D13:AH13,"R+")</f>
        <v>0</v>
      </c>
      <c r="AN13" s="22">
        <f>COUNTIF(D13:AH13,"GT")</f>
        <v>0</v>
      </c>
      <c r="AO13" s="28">
        <f t="shared" ref="AO13:AO22" si="0">SUM(AI13:AN13)</f>
        <v>31</v>
      </c>
      <c r="AP13" s="31"/>
    </row>
    <row r="14" spans="1:44" x14ac:dyDescent="0.25">
      <c r="A14" s="25">
        <v>2</v>
      </c>
      <c r="B14" s="23"/>
      <c r="C14" s="2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>
        <f t="shared" ref="AI14:AI22" si="1">COUNTIF(D14:AH14,"D")</f>
        <v>0</v>
      </c>
      <c r="AJ14" s="22">
        <f t="shared" ref="AJ14:AJ22" si="2">COUNTIF(D14:AH14,"Cİ")</f>
        <v>0</v>
      </c>
      <c r="AK14" s="22">
        <f t="shared" ref="AK14:AK22" si="3">COUNTIF(D14:AH14,"T")</f>
        <v>0</v>
      </c>
      <c r="AL14" s="22">
        <f t="shared" ref="AL14:AL22" si="4">COUNTIF(D14:AH14,"İ")</f>
        <v>0</v>
      </c>
      <c r="AM14" s="22">
        <f t="shared" ref="AM14:AM22" si="5">COUNTIF(D14:AH14,"R")</f>
        <v>0</v>
      </c>
      <c r="AN14" s="22">
        <f t="shared" ref="AN14:AN22" si="6">COUNTIF(D14:AH14,"G")</f>
        <v>0</v>
      </c>
      <c r="AO14" s="28">
        <f t="shared" si="0"/>
        <v>0</v>
      </c>
      <c r="AP14" s="31"/>
    </row>
    <row r="15" spans="1:44" x14ac:dyDescent="0.25">
      <c r="A15" s="25">
        <v>3</v>
      </c>
      <c r="B15" s="23"/>
      <c r="C15" s="2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2">
        <f t="shared" si="1"/>
        <v>0</v>
      </c>
      <c r="AJ15" s="22">
        <f t="shared" si="2"/>
        <v>0</v>
      </c>
      <c r="AK15" s="22">
        <f t="shared" si="3"/>
        <v>0</v>
      </c>
      <c r="AL15" s="22">
        <f t="shared" si="4"/>
        <v>0</v>
      </c>
      <c r="AM15" s="22">
        <f t="shared" si="5"/>
        <v>0</v>
      </c>
      <c r="AN15" s="22">
        <f t="shared" si="6"/>
        <v>0</v>
      </c>
      <c r="AO15" s="28">
        <f t="shared" si="0"/>
        <v>0</v>
      </c>
      <c r="AP15" s="31"/>
    </row>
    <row r="16" spans="1:44" x14ac:dyDescent="0.25">
      <c r="A16" s="25">
        <v>4</v>
      </c>
      <c r="B16" s="23"/>
      <c r="C16" s="24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>
        <f t="shared" si="1"/>
        <v>0</v>
      </c>
      <c r="AJ16" s="22">
        <f t="shared" si="2"/>
        <v>0</v>
      </c>
      <c r="AK16" s="22">
        <f t="shared" si="3"/>
        <v>0</v>
      </c>
      <c r="AL16" s="22">
        <f t="shared" si="4"/>
        <v>0</v>
      </c>
      <c r="AM16" s="22">
        <f t="shared" si="5"/>
        <v>0</v>
      </c>
      <c r="AN16" s="22">
        <f t="shared" si="6"/>
        <v>0</v>
      </c>
      <c r="AO16" s="28">
        <f t="shared" si="0"/>
        <v>0</v>
      </c>
      <c r="AP16" s="31"/>
    </row>
    <row r="17" spans="1:42" x14ac:dyDescent="0.25">
      <c r="A17" s="25">
        <v>5</v>
      </c>
      <c r="B17" s="23"/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2">
        <f t="shared" si="1"/>
        <v>0</v>
      </c>
      <c r="AJ17" s="22">
        <f t="shared" si="2"/>
        <v>0</v>
      </c>
      <c r="AK17" s="22">
        <f t="shared" si="3"/>
        <v>0</v>
      </c>
      <c r="AL17" s="22">
        <f t="shared" si="4"/>
        <v>0</v>
      </c>
      <c r="AM17" s="22">
        <f t="shared" si="5"/>
        <v>0</v>
      </c>
      <c r="AN17" s="22">
        <f t="shared" si="6"/>
        <v>0</v>
      </c>
      <c r="AO17" s="28">
        <f t="shared" si="0"/>
        <v>0</v>
      </c>
      <c r="AP17" s="31"/>
    </row>
    <row r="18" spans="1:42" x14ac:dyDescent="0.25">
      <c r="A18" s="25">
        <v>6</v>
      </c>
      <c r="B18" s="23"/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>
        <f t="shared" si="1"/>
        <v>0</v>
      </c>
      <c r="AJ18" s="22">
        <f t="shared" si="2"/>
        <v>0</v>
      </c>
      <c r="AK18" s="22">
        <f t="shared" si="3"/>
        <v>0</v>
      </c>
      <c r="AL18" s="22">
        <f t="shared" si="4"/>
        <v>0</v>
      </c>
      <c r="AM18" s="22">
        <f t="shared" si="5"/>
        <v>0</v>
      </c>
      <c r="AN18" s="22">
        <f t="shared" si="6"/>
        <v>0</v>
      </c>
      <c r="AO18" s="28">
        <f t="shared" si="0"/>
        <v>0</v>
      </c>
      <c r="AP18" s="31"/>
    </row>
    <row r="19" spans="1:42" x14ac:dyDescent="0.25">
      <c r="A19" s="25">
        <v>7</v>
      </c>
      <c r="B19" s="23"/>
      <c r="C19" s="2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>
        <f t="shared" si="1"/>
        <v>0</v>
      </c>
      <c r="AJ19" s="22">
        <f t="shared" si="2"/>
        <v>0</v>
      </c>
      <c r="AK19" s="22">
        <f t="shared" si="3"/>
        <v>0</v>
      </c>
      <c r="AL19" s="22">
        <f t="shared" si="4"/>
        <v>0</v>
      </c>
      <c r="AM19" s="22">
        <f t="shared" si="5"/>
        <v>0</v>
      </c>
      <c r="AN19" s="22">
        <f t="shared" si="6"/>
        <v>0</v>
      </c>
      <c r="AO19" s="28">
        <f t="shared" si="0"/>
        <v>0</v>
      </c>
      <c r="AP19" s="31"/>
    </row>
    <row r="20" spans="1:42" x14ac:dyDescent="0.25">
      <c r="A20" s="25">
        <v>8</v>
      </c>
      <c r="B20" s="23"/>
      <c r="C20" s="2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>
        <f t="shared" si="1"/>
        <v>0</v>
      </c>
      <c r="AJ20" s="22">
        <f t="shared" si="2"/>
        <v>0</v>
      </c>
      <c r="AK20" s="22">
        <f t="shared" si="3"/>
        <v>0</v>
      </c>
      <c r="AL20" s="22">
        <f t="shared" si="4"/>
        <v>0</v>
      </c>
      <c r="AM20" s="22">
        <f t="shared" si="5"/>
        <v>0</v>
      </c>
      <c r="AN20" s="22">
        <f t="shared" si="6"/>
        <v>0</v>
      </c>
      <c r="AO20" s="28">
        <f t="shared" si="0"/>
        <v>0</v>
      </c>
      <c r="AP20" s="31"/>
    </row>
    <row r="21" spans="1:42" x14ac:dyDescent="0.25">
      <c r="A21" s="25">
        <v>9</v>
      </c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>
        <f t="shared" si="1"/>
        <v>0</v>
      </c>
      <c r="AJ21" s="22">
        <f t="shared" si="2"/>
        <v>0</v>
      </c>
      <c r="AK21" s="22">
        <f t="shared" si="3"/>
        <v>0</v>
      </c>
      <c r="AL21" s="22">
        <f t="shared" si="4"/>
        <v>0</v>
      </c>
      <c r="AM21" s="22">
        <f t="shared" si="5"/>
        <v>0</v>
      </c>
      <c r="AN21" s="22">
        <f t="shared" si="6"/>
        <v>0</v>
      </c>
      <c r="AO21" s="28">
        <f t="shared" si="0"/>
        <v>0</v>
      </c>
      <c r="AP21" s="31"/>
    </row>
    <row r="22" spans="1:42" ht="16.5" thickBot="1" x14ac:dyDescent="0.3">
      <c r="A22" s="32">
        <v>10</v>
      </c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>
        <f t="shared" si="1"/>
        <v>0</v>
      </c>
      <c r="AJ22" s="36">
        <f t="shared" si="2"/>
        <v>0</v>
      </c>
      <c r="AK22" s="36">
        <f t="shared" si="3"/>
        <v>0</v>
      </c>
      <c r="AL22" s="36">
        <f t="shared" si="4"/>
        <v>0</v>
      </c>
      <c r="AM22" s="36">
        <f t="shared" si="5"/>
        <v>0</v>
      </c>
      <c r="AN22" s="36">
        <f t="shared" si="6"/>
        <v>0</v>
      </c>
      <c r="AO22" s="37">
        <f t="shared" si="0"/>
        <v>0</v>
      </c>
      <c r="AP22" s="38"/>
    </row>
    <row r="23" spans="1:42" x14ac:dyDescent="0.25">
      <c r="A23" s="7"/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11"/>
      <c r="AK23" s="11"/>
      <c r="AL23" s="11"/>
      <c r="AM23" s="11"/>
      <c r="AN23" s="10"/>
      <c r="AO23" s="11"/>
    </row>
    <row r="24" spans="1:42" x14ac:dyDescent="0.25">
      <c r="A24" s="7"/>
      <c r="B24" s="66" t="s">
        <v>148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27"/>
      <c r="AF24" s="10"/>
      <c r="AG24" s="10"/>
      <c r="AH24" s="10"/>
      <c r="AI24" s="11"/>
      <c r="AJ24" s="11"/>
      <c r="AK24" s="11"/>
      <c r="AL24" s="11"/>
      <c r="AM24" s="11"/>
      <c r="AN24" s="10"/>
      <c r="AO24" s="11"/>
    </row>
    <row r="25" spans="1:42" x14ac:dyDescent="0.25">
      <c r="A25" s="2"/>
      <c r="B25" s="66" t="str">
        <f>CONCATENATE("Yukarıda isimleri yazılı bulunan Sürekli işçi/işçiler ",AJ4," Yılı ",AJ5," döneminde puantajda belirtilen günlerde çalışmıştır.")</f>
        <v>Yukarıda isimleri yazılı bulunan Sürekli işçi/işçiler  Yılı  döneminde puantajda belirtilen günlerde çalışmıştır.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27"/>
      <c r="AF25" s="12"/>
      <c r="AG25" s="12"/>
      <c r="AH25" s="12"/>
      <c r="AI25" s="12"/>
      <c r="AJ25" s="12"/>
      <c r="AK25" s="13"/>
      <c r="AL25" s="13"/>
      <c r="AM25" s="13"/>
      <c r="AN25" s="13"/>
      <c r="AO25" s="13"/>
    </row>
    <row r="26" spans="1:42" x14ac:dyDescent="0.25">
      <c r="A26" s="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26"/>
      <c r="AF26" s="13"/>
      <c r="AG26" s="13"/>
      <c r="AH26" s="13"/>
      <c r="AI26" s="13"/>
      <c r="AJ26" s="15"/>
      <c r="AK26" s="13"/>
      <c r="AL26" s="13"/>
      <c r="AM26" s="13"/>
      <c r="AN26" s="13"/>
      <c r="AO26" s="13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4"/>
      <c r="AM27" s="2"/>
      <c r="AN27" s="2"/>
      <c r="AO27" s="2"/>
    </row>
  </sheetData>
  <mergeCells count="55">
    <mergeCell ref="Q8:Q12"/>
    <mergeCell ref="R8:R12"/>
    <mergeCell ref="A4:B4"/>
    <mergeCell ref="A5:B5"/>
    <mergeCell ref="AG4:AI4"/>
    <mergeCell ref="AG5:AI5"/>
    <mergeCell ref="L8:L12"/>
    <mergeCell ref="M8:M12"/>
    <mergeCell ref="N8:N12"/>
    <mergeCell ref="O8:O12"/>
    <mergeCell ref="P8:P12"/>
    <mergeCell ref="B25:AD25"/>
    <mergeCell ref="AI8:AI12"/>
    <mergeCell ref="AK8:AK12"/>
    <mergeCell ref="AL8:AL12"/>
    <mergeCell ref="B24:AD24"/>
    <mergeCell ref="AD8:AD12"/>
    <mergeCell ref="U8:U12"/>
    <mergeCell ref="V8:V12"/>
    <mergeCell ref="W8:W12"/>
    <mergeCell ref="X8:X12"/>
    <mergeCell ref="Y8:Y12"/>
    <mergeCell ref="S8:S12"/>
    <mergeCell ref="Z8:Z12"/>
    <mergeCell ref="AA8:AA12"/>
    <mergeCell ref="AB8:AB12"/>
    <mergeCell ref="AC8:AC12"/>
    <mergeCell ref="AI7:AO7"/>
    <mergeCell ref="A7:A10"/>
    <mergeCell ref="B7:C10"/>
    <mergeCell ref="D8:D12"/>
    <mergeCell ref="E8:E12"/>
    <mergeCell ref="F8:F12"/>
    <mergeCell ref="T8:T12"/>
    <mergeCell ref="AF8:AF12"/>
    <mergeCell ref="AG8:AG12"/>
    <mergeCell ref="AH8:AH12"/>
    <mergeCell ref="AE8:AE12"/>
    <mergeCell ref="G8:G12"/>
    <mergeCell ref="H8:H12"/>
    <mergeCell ref="I8:I12"/>
    <mergeCell ref="J8:J12"/>
    <mergeCell ref="K8:K12"/>
    <mergeCell ref="A1:C2"/>
    <mergeCell ref="AI1:AP2"/>
    <mergeCell ref="AP7:AP12"/>
    <mergeCell ref="AJ5:AP5"/>
    <mergeCell ref="AJ4:AP4"/>
    <mergeCell ref="AJ8:AJ12"/>
    <mergeCell ref="J3:AD3"/>
    <mergeCell ref="G4:AF4"/>
    <mergeCell ref="AO8:AO12"/>
    <mergeCell ref="AM8:AM12"/>
    <mergeCell ref="AN8:AN12"/>
    <mergeCell ref="D7:AH7"/>
  </mergeCells>
  <conditionalFormatting sqref="D13:E13 H13:L13 O13:S13 V13:Y13 AC13:AG13 D14:AH22">
    <cfRule type="cellIs" dxfId="32" priority="43" stopIfTrue="1" operator="equal">
      <formula>"T"</formula>
    </cfRule>
    <cfRule type="cellIs" dxfId="31" priority="44" stopIfTrue="1" operator="equal">
      <formula>"R"</formula>
    </cfRule>
    <cfRule type="cellIs" dxfId="30" priority="45" stopIfTrue="1" operator="equal">
      <formula>"İ"</formula>
    </cfRule>
  </conditionalFormatting>
  <conditionalFormatting sqref="F13">
    <cfRule type="cellIs" dxfId="29" priority="40" stopIfTrue="1" operator="equal">
      <formula>"T"</formula>
    </cfRule>
    <cfRule type="cellIs" dxfId="28" priority="41" stopIfTrue="1" operator="equal">
      <formula>"R"</formula>
    </cfRule>
    <cfRule type="cellIs" dxfId="27" priority="42" stopIfTrue="1" operator="equal">
      <formula>"İ"</formula>
    </cfRule>
  </conditionalFormatting>
  <conditionalFormatting sqref="G13">
    <cfRule type="cellIs" dxfId="26" priority="37" stopIfTrue="1" operator="equal">
      <formula>"T"</formula>
    </cfRule>
    <cfRule type="cellIs" dxfId="25" priority="38" stopIfTrue="1" operator="equal">
      <formula>"R"</formula>
    </cfRule>
    <cfRule type="cellIs" dxfId="24" priority="39" stopIfTrue="1" operator="equal">
      <formula>"İ"</formula>
    </cfRule>
  </conditionalFormatting>
  <conditionalFormatting sqref="Z13">
    <cfRule type="cellIs" dxfId="23" priority="22" stopIfTrue="1" operator="equal">
      <formula>"T"</formula>
    </cfRule>
    <cfRule type="cellIs" dxfId="22" priority="23" stopIfTrue="1" operator="equal">
      <formula>"R"</formula>
    </cfRule>
    <cfRule type="cellIs" dxfId="21" priority="24" stopIfTrue="1" operator="equal">
      <formula>"İ"</formula>
    </cfRule>
  </conditionalFormatting>
  <conditionalFormatting sqref="AH13">
    <cfRule type="cellIs" dxfId="20" priority="19" stopIfTrue="1" operator="equal">
      <formula>"T"</formula>
    </cfRule>
    <cfRule type="cellIs" dxfId="19" priority="20" stopIfTrue="1" operator="equal">
      <formula>"R"</formula>
    </cfRule>
    <cfRule type="cellIs" dxfId="18" priority="21" stopIfTrue="1" operator="equal">
      <formula>"İ"</formula>
    </cfRule>
  </conditionalFormatting>
  <conditionalFormatting sqref="M13">
    <cfRule type="cellIs" dxfId="17" priority="16" stopIfTrue="1" operator="equal">
      <formula>"T"</formula>
    </cfRule>
    <cfRule type="cellIs" dxfId="16" priority="17" stopIfTrue="1" operator="equal">
      <formula>"R"</formula>
    </cfRule>
    <cfRule type="cellIs" dxfId="15" priority="18" stopIfTrue="1" operator="equal">
      <formula>"İ"</formula>
    </cfRule>
  </conditionalFormatting>
  <conditionalFormatting sqref="N13">
    <cfRule type="cellIs" dxfId="14" priority="13" stopIfTrue="1" operator="equal">
      <formula>"T"</formula>
    </cfRule>
    <cfRule type="cellIs" dxfId="13" priority="14" stopIfTrue="1" operator="equal">
      <formula>"R"</formula>
    </cfRule>
    <cfRule type="cellIs" dxfId="12" priority="15" stopIfTrue="1" operator="equal">
      <formula>"İ"</formula>
    </cfRule>
  </conditionalFormatting>
  <conditionalFormatting sqref="T13">
    <cfRule type="cellIs" dxfId="11" priority="10" stopIfTrue="1" operator="equal">
      <formula>"T"</formula>
    </cfRule>
    <cfRule type="cellIs" dxfId="10" priority="11" stopIfTrue="1" operator="equal">
      <formula>"R"</formula>
    </cfRule>
    <cfRule type="cellIs" dxfId="9" priority="12" stopIfTrue="1" operator="equal">
      <formula>"İ"</formula>
    </cfRule>
  </conditionalFormatting>
  <conditionalFormatting sqref="U13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AA13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B13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63"/>
  <sheetViews>
    <sheetView topLeftCell="A31" workbookViewId="0">
      <selection activeCell="K23" sqref="K23"/>
    </sheetView>
  </sheetViews>
  <sheetFormatPr defaultColWidth="8" defaultRowHeight="15.75" x14ac:dyDescent="0.25"/>
  <cols>
    <col min="3" max="3" width="24.875" bestFit="1" customWidth="1"/>
    <col min="4" max="4" width="7.5" bestFit="1" customWidth="1"/>
  </cols>
  <sheetData>
    <row r="1" spans="3:4" ht="31.5" customHeight="1" x14ac:dyDescent="0.25">
      <c r="C1" s="39" t="s">
        <v>25</v>
      </c>
      <c r="D1" s="39" t="s">
        <v>26</v>
      </c>
    </row>
    <row r="2" spans="3:4" x14ac:dyDescent="0.25">
      <c r="C2" t="s">
        <v>27</v>
      </c>
      <c r="D2" t="s">
        <v>28</v>
      </c>
    </row>
    <row r="3" spans="3:4" x14ac:dyDescent="0.25">
      <c r="C3" t="s">
        <v>29</v>
      </c>
      <c r="D3" t="s">
        <v>12</v>
      </c>
    </row>
    <row r="4" spans="3:4" x14ac:dyDescent="0.25">
      <c r="C4" t="s">
        <v>30</v>
      </c>
      <c r="D4" t="s">
        <v>31</v>
      </c>
    </row>
    <row r="5" spans="3:4" x14ac:dyDescent="0.25">
      <c r="C5" t="s">
        <v>32</v>
      </c>
      <c r="D5" t="s">
        <v>33</v>
      </c>
    </row>
    <row r="6" spans="3:4" x14ac:dyDescent="0.25">
      <c r="C6" t="s">
        <v>34</v>
      </c>
      <c r="D6" t="s">
        <v>20</v>
      </c>
    </row>
    <row r="7" spans="3:4" x14ac:dyDescent="0.25">
      <c r="C7" t="s">
        <v>35</v>
      </c>
      <c r="D7" t="s">
        <v>36</v>
      </c>
    </row>
    <row r="8" spans="3:4" x14ac:dyDescent="0.25">
      <c r="C8" t="s">
        <v>37</v>
      </c>
      <c r="D8" t="s">
        <v>38</v>
      </c>
    </row>
    <row r="9" spans="3:4" x14ac:dyDescent="0.25">
      <c r="C9" t="s">
        <v>39</v>
      </c>
      <c r="D9" t="s">
        <v>40</v>
      </c>
    </row>
    <row r="10" spans="3:4" x14ac:dyDescent="0.25">
      <c r="C10" t="s">
        <v>41</v>
      </c>
      <c r="D10" t="s">
        <v>42</v>
      </c>
    </row>
    <row r="11" spans="3:4" x14ac:dyDescent="0.25">
      <c r="C11" t="s">
        <v>43</v>
      </c>
      <c r="D11" t="s">
        <v>44</v>
      </c>
    </row>
    <row r="12" spans="3:4" x14ac:dyDescent="0.25">
      <c r="C12" t="s">
        <v>45</v>
      </c>
      <c r="D12" t="s">
        <v>46</v>
      </c>
    </row>
    <row r="13" spans="3:4" x14ac:dyDescent="0.25">
      <c r="C13" t="s">
        <v>47</v>
      </c>
      <c r="D13" t="s">
        <v>48</v>
      </c>
    </row>
    <row r="14" spans="3:4" x14ac:dyDescent="0.25">
      <c r="C14" t="s">
        <v>49</v>
      </c>
      <c r="D14" t="s">
        <v>50</v>
      </c>
    </row>
    <row r="15" spans="3:4" x14ac:dyDescent="0.25">
      <c r="C15" t="s">
        <v>51</v>
      </c>
      <c r="D15" t="s">
        <v>52</v>
      </c>
    </row>
    <row r="16" spans="3:4" x14ac:dyDescent="0.25">
      <c r="C16" t="s">
        <v>53</v>
      </c>
      <c r="D16" t="s">
        <v>54</v>
      </c>
    </row>
    <row r="17" spans="3:4" x14ac:dyDescent="0.25">
      <c r="C17" t="s">
        <v>55</v>
      </c>
      <c r="D17" t="s">
        <v>56</v>
      </c>
    </row>
    <row r="18" spans="3:4" x14ac:dyDescent="0.25">
      <c r="C18" t="s">
        <v>57</v>
      </c>
      <c r="D18" t="s">
        <v>58</v>
      </c>
    </row>
    <row r="19" spans="3:4" x14ac:dyDescent="0.25">
      <c r="C19" t="s">
        <v>59</v>
      </c>
      <c r="D19" t="s">
        <v>60</v>
      </c>
    </row>
    <row r="20" spans="3:4" x14ac:dyDescent="0.25">
      <c r="C20" t="s">
        <v>61</v>
      </c>
      <c r="D20" t="s">
        <v>62</v>
      </c>
    </row>
    <row r="21" spans="3:4" x14ac:dyDescent="0.25">
      <c r="C21" t="s">
        <v>63</v>
      </c>
      <c r="D21" t="s">
        <v>64</v>
      </c>
    </row>
    <row r="22" spans="3:4" x14ac:dyDescent="0.25">
      <c r="C22" t="s">
        <v>65</v>
      </c>
      <c r="D22" t="s">
        <v>66</v>
      </c>
    </row>
    <row r="23" spans="3:4" x14ac:dyDescent="0.25">
      <c r="C23" t="s">
        <v>67</v>
      </c>
      <c r="D23" t="s">
        <v>68</v>
      </c>
    </row>
    <row r="24" spans="3:4" x14ac:dyDescent="0.25">
      <c r="C24" t="s">
        <v>69</v>
      </c>
      <c r="D24" t="s">
        <v>70</v>
      </c>
    </row>
    <row r="25" spans="3:4" x14ac:dyDescent="0.25">
      <c r="C25" t="s">
        <v>71</v>
      </c>
      <c r="D25" t="s">
        <v>72</v>
      </c>
    </row>
    <row r="26" spans="3:4" x14ac:dyDescent="0.25">
      <c r="C26" t="s">
        <v>73</v>
      </c>
      <c r="D26" t="s">
        <v>74</v>
      </c>
    </row>
    <row r="27" spans="3:4" x14ac:dyDescent="0.25">
      <c r="C27" t="s">
        <v>75</v>
      </c>
      <c r="D27" t="s">
        <v>76</v>
      </c>
    </row>
    <row r="28" spans="3:4" x14ac:dyDescent="0.25">
      <c r="C28" t="s">
        <v>77</v>
      </c>
      <c r="D28" t="s">
        <v>78</v>
      </c>
    </row>
    <row r="29" spans="3:4" x14ac:dyDescent="0.25">
      <c r="C29" t="s">
        <v>79</v>
      </c>
      <c r="D29" t="s">
        <v>80</v>
      </c>
    </row>
    <row r="30" spans="3:4" x14ac:dyDescent="0.25">
      <c r="C30" t="s">
        <v>81</v>
      </c>
      <c r="D30" t="s">
        <v>82</v>
      </c>
    </row>
    <row r="31" spans="3:4" x14ac:dyDescent="0.25">
      <c r="C31" t="s">
        <v>83</v>
      </c>
      <c r="D31" t="s">
        <v>84</v>
      </c>
    </row>
    <row r="32" spans="3:4" x14ac:dyDescent="0.25">
      <c r="C32" t="s">
        <v>85</v>
      </c>
      <c r="D32" t="s">
        <v>86</v>
      </c>
    </row>
    <row r="33" spans="3:4" x14ac:dyDescent="0.25">
      <c r="C33" t="s">
        <v>87</v>
      </c>
      <c r="D33" t="s">
        <v>88</v>
      </c>
    </row>
    <row r="34" spans="3:4" x14ac:dyDescent="0.25">
      <c r="C34" t="s">
        <v>89</v>
      </c>
      <c r="D34" t="s">
        <v>90</v>
      </c>
    </row>
    <row r="35" spans="3:4" x14ac:dyDescent="0.25">
      <c r="C35" t="s">
        <v>91</v>
      </c>
      <c r="D35" t="s">
        <v>17</v>
      </c>
    </row>
    <row r="36" spans="3:4" x14ac:dyDescent="0.25">
      <c r="C36" t="s">
        <v>92</v>
      </c>
      <c r="D36" t="s">
        <v>93</v>
      </c>
    </row>
    <row r="37" spans="3:4" x14ac:dyDescent="0.25">
      <c r="C37" t="s">
        <v>94</v>
      </c>
      <c r="D37" t="s">
        <v>95</v>
      </c>
    </row>
    <row r="38" spans="3:4" x14ac:dyDescent="0.25">
      <c r="C38" t="s">
        <v>96</v>
      </c>
      <c r="D38" t="s">
        <v>19</v>
      </c>
    </row>
    <row r="39" spans="3:4" x14ac:dyDescent="0.25">
      <c r="C39" t="s">
        <v>97</v>
      </c>
      <c r="D39" t="s">
        <v>98</v>
      </c>
    </row>
    <row r="40" spans="3:4" x14ac:dyDescent="0.25">
      <c r="C40" t="s">
        <v>99</v>
      </c>
      <c r="D40" t="s">
        <v>100</v>
      </c>
    </row>
    <row r="41" spans="3:4" x14ac:dyDescent="0.25">
      <c r="C41" t="s">
        <v>101</v>
      </c>
      <c r="D41" t="s">
        <v>102</v>
      </c>
    </row>
    <row r="42" spans="3:4" x14ac:dyDescent="0.25">
      <c r="C42" t="s">
        <v>103</v>
      </c>
      <c r="D42" t="s">
        <v>104</v>
      </c>
    </row>
    <row r="43" spans="3:4" x14ac:dyDescent="0.25">
      <c r="C43" t="s">
        <v>105</v>
      </c>
      <c r="D43" t="s">
        <v>106</v>
      </c>
    </row>
    <row r="44" spans="3:4" x14ac:dyDescent="0.25">
      <c r="C44" t="s">
        <v>107</v>
      </c>
      <c r="D44" t="s">
        <v>108</v>
      </c>
    </row>
    <row r="45" spans="3:4" x14ac:dyDescent="0.25">
      <c r="C45" t="s">
        <v>109</v>
      </c>
      <c r="D45" t="s">
        <v>110</v>
      </c>
    </row>
    <row r="46" spans="3:4" x14ac:dyDescent="0.25">
      <c r="C46" t="s">
        <v>111</v>
      </c>
      <c r="D46" t="s">
        <v>112</v>
      </c>
    </row>
    <row r="47" spans="3:4" x14ac:dyDescent="0.25">
      <c r="C47" t="s">
        <v>113</v>
      </c>
      <c r="D47" t="s">
        <v>114</v>
      </c>
    </row>
    <row r="48" spans="3:4" x14ac:dyDescent="0.25">
      <c r="C48" t="s">
        <v>115</v>
      </c>
      <c r="D48" t="s">
        <v>116</v>
      </c>
    </row>
    <row r="49" spans="3:4" x14ac:dyDescent="0.25">
      <c r="C49" t="s">
        <v>117</v>
      </c>
      <c r="D49" t="s">
        <v>118</v>
      </c>
    </row>
    <row r="50" spans="3:4" x14ac:dyDescent="0.25">
      <c r="C50" t="s">
        <v>119</v>
      </c>
      <c r="D50" t="s">
        <v>120</v>
      </c>
    </row>
    <row r="51" spans="3:4" x14ac:dyDescent="0.25">
      <c r="C51" t="s">
        <v>121</v>
      </c>
      <c r="D51" t="s">
        <v>122</v>
      </c>
    </row>
    <row r="52" spans="3:4" x14ac:dyDescent="0.25">
      <c r="C52" t="s">
        <v>123</v>
      </c>
      <c r="D52" t="s">
        <v>124</v>
      </c>
    </row>
    <row r="53" spans="3:4" x14ac:dyDescent="0.25">
      <c r="C53" t="s">
        <v>125</v>
      </c>
      <c r="D53" t="s">
        <v>126</v>
      </c>
    </row>
    <row r="54" spans="3:4" x14ac:dyDescent="0.25">
      <c r="C54" t="s">
        <v>127</v>
      </c>
      <c r="D54" t="s">
        <v>128</v>
      </c>
    </row>
    <row r="55" spans="3:4" x14ac:dyDescent="0.25">
      <c r="C55" t="s">
        <v>129</v>
      </c>
      <c r="D55" t="s">
        <v>130</v>
      </c>
    </row>
    <row r="56" spans="3:4" x14ac:dyDescent="0.25">
      <c r="C56" t="s">
        <v>131</v>
      </c>
      <c r="D56" t="s">
        <v>132</v>
      </c>
    </row>
    <row r="57" spans="3:4" x14ac:dyDescent="0.25">
      <c r="C57" t="s">
        <v>133</v>
      </c>
      <c r="D57" t="s">
        <v>134</v>
      </c>
    </row>
    <row r="58" spans="3:4" x14ac:dyDescent="0.25">
      <c r="C58" t="s">
        <v>135</v>
      </c>
      <c r="D58" t="s">
        <v>136</v>
      </c>
    </row>
    <row r="59" spans="3:4" x14ac:dyDescent="0.25">
      <c r="C59" t="s">
        <v>137</v>
      </c>
      <c r="D59" t="s">
        <v>138</v>
      </c>
    </row>
    <row r="60" spans="3:4" x14ac:dyDescent="0.25">
      <c r="C60" t="s">
        <v>139</v>
      </c>
      <c r="D60" t="s">
        <v>140</v>
      </c>
    </row>
    <row r="61" spans="3:4" x14ac:dyDescent="0.25">
      <c r="C61" t="s">
        <v>141</v>
      </c>
      <c r="D61" t="s">
        <v>142</v>
      </c>
    </row>
    <row r="62" spans="3:4" x14ac:dyDescent="0.25">
      <c r="C62" t="s">
        <v>143</v>
      </c>
      <c r="D62" t="s">
        <v>144</v>
      </c>
    </row>
    <row r="63" spans="3:4" x14ac:dyDescent="0.25">
      <c r="C63" t="s">
        <v>145</v>
      </c>
      <c r="D6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Puantaj</vt:lpstr>
      <vt:lpstr>Gün Tipleri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Ahmet ANIL</cp:lastModifiedBy>
  <cp:lastPrinted>2019-11-19T10:57:10Z</cp:lastPrinted>
  <dcterms:created xsi:type="dcterms:W3CDTF">2018-04-05T08:19:11Z</dcterms:created>
  <dcterms:modified xsi:type="dcterms:W3CDTF">2021-10-27T12:43:42Z</dcterms:modified>
</cp:coreProperties>
</file>